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5 ZÁKAZKY S NÍZKOU HODN. 117\2020\101 Tlačiarenské služby_opätovné\"/>
    </mc:Choice>
  </mc:AlternateContent>
  <bookViews>
    <workbookView xWindow="0" yWindow="0" windowWidth="28800" windowHeight="12300"/>
  </bookViews>
  <sheets>
    <sheet name="podrobná špec. predmetu zákazk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" l="1"/>
  <c r="N9" i="1" l="1"/>
  <c r="N10" i="1"/>
  <c r="N11" i="1"/>
  <c r="N12" i="1"/>
  <c r="L12" i="1" s="1"/>
  <c r="N13" i="1"/>
  <c r="N14" i="1"/>
  <c r="N15" i="1"/>
  <c r="N16" i="1"/>
  <c r="L16" i="1" s="1"/>
  <c r="N17" i="1"/>
  <c r="N18" i="1"/>
  <c r="N19" i="1"/>
  <c r="N20" i="1"/>
  <c r="L20" i="1" s="1"/>
  <c r="N21" i="1"/>
  <c r="N22" i="1"/>
  <c r="N23" i="1"/>
  <c r="N24" i="1"/>
  <c r="L24" i="1" s="1"/>
  <c r="N25" i="1"/>
  <c r="N26" i="1"/>
  <c r="N27" i="1"/>
  <c r="N28" i="1"/>
  <c r="L28" i="1" s="1"/>
  <c r="N29" i="1"/>
  <c r="N30" i="1"/>
  <c r="N31" i="1"/>
  <c r="N32" i="1"/>
  <c r="L32" i="1" s="1"/>
  <c r="N33" i="1"/>
  <c r="N34" i="1"/>
  <c r="N35" i="1"/>
  <c r="N36" i="1"/>
  <c r="L36" i="1" s="1"/>
  <c r="N37" i="1"/>
  <c r="N38" i="1"/>
  <c r="N39" i="1"/>
  <c r="N40" i="1"/>
  <c r="L40" i="1" s="1"/>
  <c r="N41" i="1"/>
  <c r="N42" i="1"/>
  <c r="N43" i="1"/>
  <c r="N44" i="1"/>
  <c r="L44" i="1" s="1"/>
  <c r="N45" i="1"/>
  <c r="N46" i="1"/>
  <c r="N47" i="1"/>
  <c r="N48" i="1"/>
  <c r="L48" i="1" s="1"/>
  <c r="N49" i="1"/>
  <c r="N50" i="1"/>
  <c r="N51" i="1"/>
  <c r="N52" i="1"/>
  <c r="L52" i="1" s="1"/>
  <c r="N53" i="1"/>
  <c r="N54" i="1"/>
  <c r="N55" i="1"/>
  <c r="N56" i="1"/>
  <c r="L56" i="1" s="1"/>
  <c r="N57" i="1"/>
  <c r="N58" i="1"/>
  <c r="N7" i="1"/>
  <c r="L7" i="1" s="1"/>
  <c r="P3" i="1"/>
  <c r="Q4" i="1"/>
  <c r="Q7" i="1"/>
  <c r="Q8" i="1"/>
  <c r="Q9" i="1"/>
  <c r="Q10" i="1"/>
  <c r="Q1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P4" i="1"/>
  <c r="P5" i="1"/>
  <c r="P6" i="1"/>
  <c r="P7" i="1"/>
  <c r="P8" i="1"/>
  <c r="P9" i="1"/>
  <c r="P10" i="1"/>
  <c r="P11" i="1"/>
  <c r="P12" i="1"/>
  <c r="P13" i="1"/>
  <c r="P14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L4" i="1"/>
  <c r="L8" i="1"/>
  <c r="L9" i="1"/>
  <c r="L10" i="1"/>
  <c r="L11" i="1"/>
  <c r="L13" i="1"/>
  <c r="L14" i="1"/>
  <c r="L15" i="1"/>
  <c r="L17" i="1"/>
  <c r="L18" i="1"/>
  <c r="L19" i="1"/>
  <c r="L21" i="1"/>
  <c r="L22" i="1"/>
  <c r="L23" i="1"/>
  <c r="L25" i="1"/>
  <c r="L26" i="1"/>
  <c r="L27" i="1"/>
  <c r="L29" i="1"/>
  <c r="L30" i="1"/>
  <c r="L31" i="1"/>
  <c r="L33" i="1"/>
  <c r="L34" i="1"/>
  <c r="L35" i="1"/>
  <c r="L37" i="1"/>
  <c r="L38" i="1"/>
  <c r="L39" i="1"/>
  <c r="L41" i="1"/>
  <c r="L42" i="1"/>
  <c r="L43" i="1"/>
  <c r="L45" i="1"/>
  <c r="L46" i="1"/>
  <c r="L47" i="1"/>
  <c r="L49" i="1"/>
  <c r="L50" i="1"/>
  <c r="L51" i="1"/>
  <c r="L53" i="1"/>
  <c r="L54" i="1"/>
  <c r="L55" i="1"/>
  <c r="L57" i="1"/>
  <c r="L58" i="1"/>
  <c r="N4" i="1"/>
  <c r="N3" i="1"/>
  <c r="L3" i="1" s="1"/>
  <c r="Q12" i="1" l="1"/>
  <c r="Q3" i="1"/>
  <c r="Q56" i="1"/>
  <c r="P59" i="1"/>
  <c r="N8" i="1" l="1"/>
  <c r="N6" i="1"/>
  <c r="N5" i="1"/>
  <c r="L6" i="1" l="1"/>
  <c r="Q6" i="1"/>
  <c r="Q5" i="1"/>
  <c r="Q59" i="1" s="1"/>
  <c r="L5" i="1"/>
</calcChain>
</file>

<file path=xl/sharedStrings.xml><?xml version="1.0" encoding="utf-8"?>
<sst xmlns="http://schemas.openxmlformats.org/spreadsheetml/2006/main" count="341" uniqueCount="142">
  <si>
    <t>P.č.</t>
  </si>
  <si>
    <t xml:space="preserve">Typ tlačoviny </t>
  </si>
  <si>
    <t xml:space="preserve">Formát </t>
  </si>
  <si>
    <t>Stranovosť</t>
  </si>
  <si>
    <t xml:space="preserve">Počet ks </t>
  </si>
  <si>
    <t>Papier-gramáž</t>
  </si>
  <si>
    <t xml:space="preserve">Farebnosť </t>
  </si>
  <si>
    <t>Obojstranná tlač A/N</t>
  </si>
  <si>
    <t xml:space="preserve">Poznámka </t>
  </si>
  <si>
    <t>DPH</t>
  </si>
  <si>
    <t xml:space="preserve">Grafiky a farebné postery na mediálne vystúpenia </t>
  </si>
  <si>
    <t>A3</t>
  </si>
  <si>
    <t>4+0</t>
  </si>
  <si>
    <t>N</t>
  </si>
  <si>
    <t>kapa dosky</t>
  </si>
  <si>
    <t>Roll-up</t>
  </si>
  <si>
    <t>100x200 cm</t>
  </si>
  <si>
    <t>hliníkový stojan so zaklápacou lištou a púzdrom</t>
  </si>
  <si>
    <t xml:space="preserve">Podpiskarty ministerky a štátnych tajomníkov </t>
  </si>
  <si>
    <t>A6</t>
  </si>
  <si>
    <t>4+4</t>
  </si>
  <si>
    <t>A</t>
  </si>
  <si>
    <t>tvrdý lesklý papier</t>
  </si>
  <si>
    <t>250 g natieraný lesklý</t>
  </si>
  <si>
    <t>Typ: folder-zakladač; Formát: A5</t>
  </si>
  <si>
    <t>Informačný leták 2020</t>
  </si>
  <si>
    <t>A4</t>
  </si>
  <si>
    <t>Vnútro - 100g natieraný lesklý/ Obálka - 250 g</t>
  </si>
  <si>
    <t>Publikácia 2021</t>
  </si>
  <si>
    <t>Pop up- mediálna stena (len výmena magnetických panelov s grafikou + grafický panel na stolík)</t>
  </si>
  <si>
    <r>
      <rPr>
        <u/>
        <sz val="14"/>
        <color theme="1"/>
        <rFont val="Calibri"/>
        <family val="2"/>
        <charset val="238"/>
        <scheme val="minor"/>
      </rPr>
      <t>mediálna stena</t>
    </r>
    <r>
      <rPr>
        <sz val="14"/>
        <color theme="1"/>
        <rFont val="Calibri"/>
        <family val="2"/>
        <charset val="238"/>
        <scheme val="minor"/>
      </rPr>
      <t xml:space="preserve">:                                                                  šírka:675 mm x 6 ks (3x4)  = 4050 mm                                                               výška: 2240 mm                                     </t>
    </r>
    <r>
      <rPr>
        <u/>
        <sz val="14"/>
        <color theme="1"/>
        <rFont val="Calibri"/>
        <family val="2"/>
        <charset val="238"/>
        <scheme val="minor"/>
      </rPr>
      <t>stolík</t>
    </r>
    <r>
      <rPr>
        <sz val="14"/>
        <color theme="1"/>
        <rFont val="Calibri"/>
        <family val="2"/>
        <charset val="238"/>
        <scheme val="minor"/>
      </rPr>
      <t>:                                                                                      šírka: 600 mm x 3 ks (3x3) = 1800 mm                                                                                        výška: 800 mm</t>
    </r>
  </si>
  <si>
    <t>Zakladač - folder</t>
  </si>
  <si>
    <t>A5</t>
  </si>
  <si>
    <t>200g</t>
  </si>
  <si>
    <t>pop up- mediálna stena 3x4 so svetlami
vrátane stolíka</t>
  </si>
  <si>
    <r>
      <t xml:space="preserve">PDF, 300 DPI pri mierke 1:4, spadávka 1 cm. </t>
    </r>
    <r>
      <rPr>
        <strike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>PopUp 3x4 – rozmer: 336,5 x 222,5 cm (šxv), rozdeľuje sa na 5 rovnakých panelov šírky 67,3 cm. PopUp 3x4 rozmer: 403,8 x 222,5 cm (š x v), rozdeľuje sa na 6 rovnakých panelov širky 67,3 cm.
Na spoje panelov neumiestnovať malé písma, alebo logá.
Stolík - rozmer: 178 x 79 cm (š x v).</t>
    </r>
  </si>
  <si>
    <t>200 x 200 cm</t>
  </si>
  <si>
    <t xml:space="preserve">roll up + tlač + konštrukcia + puzdro </t>
  </si>
  <si>
    <t>85 x 200 cm</t>
  </si>
  <si>
    <t>Menovky na rokovanie</t>
  </si>
  <si>
    <t>120 g</t>
  </si>
  <si>
    <t>parciálny lak obojstranný, fotobanka (predstavuje zdroj, odkiaľ sa za poplatok sťahujú fotky)</t>
  </si>
  <si>
    <t>90x50 mm</t>
  </si>
  <si>
    <t>300g</t>
  </si>
  <si>
    <t>Skladačka</t>
  </si>
  <si>
    <t>250 g</t>
  </si>
  <si>
    <t>pololesklé, skladané do DL fromátu</t>
  </si>
  <si>
    <t>A4 (ohnutá po dĺžke)</t>
  </si>
  <si>
    <t>400 g</t>
  </si>
  <si>
    <t>Brožúra A6</t>
  </si>
  <si>
    <t>vnútro 200 g, parciálny lak obojstranný
rozsah strán vrátane obálky 250g</t>
  </si>
  <si>
    <t>Brožúra A5</t>
  </si>
  <si>
    <t>vnútro 120 g, parciálny lak obojstranný
rozsah strán vrátane obálky 250 g</t>
  </si>
  <si>
    <t xml:space="preserve">200 g </t>
  </si>
  <si>
    <t>vnútro 120 g, parciálny lak obojstranný
rozsah strán vrátane obálky-250 g</t>
  </si>
  <si>
    <t>Brožúra A4</t>
  </si>
  <si>
    <t>Leták A6</t>
  </si>
  <si>
    <t>150g</t>
  </si>
  <si>
    <t xml:space="preserve">pololesklé </t>
  </si>
  <si>
    <t xml:space="preserve">Leták A5 </t>
  </si>
  <si>
    <t>pololesklé, 2x lom</t>
  </si>
  <si>
    <t>Leták A5</t>
  </si>
  <si>
    <t>200 g</t>
  </si>
  <si>
    <t>Leták A4</t>
  </si>
  <si>
    <t>pololesklé, skladané do DL formátu</t>
  </si>
  <si>
    <t>150 g</t>
  </si>
  <si>
    <t>Plagát A3</t>
  </si>
  <si>
    <t>pololesklý</t>
  </si>
  <si>
    <t>Plagát A2</t>
  </si>
  <si>
    <t>A2</t>
  </si>
  <si>
    <t>Tlač stojačikov na menovky</t>
  </si>
  <si>
    <t>130x110 mm</t>
  </si>
  <si>
    <t>296x860 mm</t>
  </si>
  <si>
    <t>113x520 mm</t>
  </si>
  <si>
    <t>156x600mm</t>
  </si>
  <si>
    <t xml:space="preserve">Bianca </t>
  </si>
  <si>
    <t>PF karty</t>
  </si>
  <si>
    <t>210x210mm</t>
  </si>
  <si>
    <t xml:space="preserve">110 g </t>
  </si>
  <si>
    <t>1+0</t>
  </si>
  <si>
    <t>kartónové, prvá strana logo ministerstva, štátny znak</t>
  </si>
  <si>
    <t>Tlač zakladačov/foldrov Ministerstva</t>
  </si>
  <si>
    <t xml:space="preserve">Tlač hlavičkových papierov so štátnym znakom </t>
  </si>
  <si>
    <t>Hlavičkový papier bez tlače a znaku</t>
  </si>
  <si>
    <t>obálka 220 g, vnútorný papier 90 g</t>
  </si>
  <si>
    <t>hrúbka lepenky 3mm</t>
  </si>
  <si>
    <t>Odkladacie mapy zamatové</t>
  </si>
  <si>
    <t>Odkladacie mapy kartónové</t>
  </si>
  <si>
    <t>vrúbkovaná vrchná obálka so zlatotlačou, linajkový papier</t>
  </si>
  <si>
    <t>JC  bez DPH</t>
  </si>
  <si>
    <t>JC s DPH</t>
  </si>
  <si>
    <t>Cena celkom bez DPH</t>
  </si>
  <si>
    <t>Cena celkom s DPH</t>
  </si>
  <si>
    <t>Tlač vizitiek ministerky v SJ</t>
  </si>
  <si>
    <t>Tlač vizitiek ministerky v EN</t>
  </si>
  <si>
    <t>Tlač obálok ministerky v SJ</t>
  </si>
  <si>
    <t>Tlač obálok ministerky v EN</t>
  </si>
  <si>
    <t>Zošit s názvom ministerstva v SJ</t>
  </si>
  <si>
    <t>Blok - zápisník s logom ministerstva v SJ</t>
  </si>
  <si>
    <t>Blok - zápisník s logom ministerstva v EN</t>
  </si>
  <si>
    <t>prvá strana zlatotlač, dosky zvonku aj z vnútra potiahnuté zamatom, štátny znak, trikolóra, bez vnútorných záložiek, bez zvýraznenia a spevnenia kovovými rožkami</t>
  </si>
  <si>
    <t>tlač čierna ražba, štruktúrovaný papier, vrúbkovaný, štátny znak + krabička  rozmery 9,5 x 4x5,5cm</t>
  </si>
  <si>
    <t xml:space="preserve"> 120 g</t>
  </si>
  <si>
    <t>papier rebrovitý, bez grafiky, štátny znak umiestnený v strede hore</t>
  </si>
  <si>
    <t>papier rebrovitý, bez tlače, bez štátneho znaku</t>
  </si>
  <si>
    <t xml:space="preserve"> 250 g</t>
  </si>
  <si>
    <t xml:space="preserve"> 250 g </t>
  </si>
  <si>
    <t xml:space="preserve">250 g </t>
  </si>
  <si>
    <t xml:space="preserve"> 90 g </t>
  </si>
  <si>
    <t>Tlač hlavičkových papierov ministerky v slovenskom jazku (SJ)</t>
  </si>
  <si>
    <t>Tlač hlavičkových papierov ministerky v anglickom jazyku (EN)</t>
  </si>
  <si>
    <t>vypaľované písmo, ražba, štátny znak, bez vlepovanej záložky na dokumenty</t>
  </si>
  <si>
    <t>zlatotlač, vypaľované písmo, ražba, štátny znak, štruktúrovaný vrúbkovaný matný papier</t>
  </si>
  <si>
    <t>vizitky v SJ/EN</t>
  </si>
  <si>
    <t>CELKOVÁ CENA ZA PREDMET ZÁKAZKY</t>
  </si>
  <si>
    <t>Uchádzač je povinný vyplniť stĺpce J až Q</t>
  </si>
  <si>
    <t>trhací blok zvrchu + logo ministerstva umiestnené v strede na prednej strane, linajkový papier</t>
  </si>
  <si>
    <t>Príloha č. 1 Položkový rozpočet (podrobná špecifikácia predmetu zákazky)</t>
  </si>
  <si>
    <t>Tlač máp minútovky</t>
  </si>
  <si>
    <t>zlatotlač, štátny znak bigovanie, papier matný krémový</t>
  </si>
  <si>
    <t>vnútro 120 g, parciálny lak obojstranný rozsah strán vrátane obálky 250 g</t>
  </si>
  <si>
    <t>Tlač menu lístkov</t>
  </si>
  <si>
    <t>210x210 mm</t>
  </si>
  <si>
    <t>tlač hnedá, ražba, štátny znak, druhá a tretia strana vypaľované písmo, bigovanie, viazanie trikolóra + zlatá niť, papier rebrovitý, matný</t>
  </si>
  <si>
    <t>prvá strana zlatotlač, dosky zvonku aj z vnútra potiahnuté zamatom, štátny znak, trikolóra, na výšku a šírku, bez vnútorných záložiek, bez zvýraznenia a spevnenia kovovými rožkami</t>
  </si>
  <si>
    <t>6</t>
  </si>
  <si>
    <t>7</t>
  </si>
  <si>
    <t>8</t>
  </si>
  <si>
    <t>9</t>
  </si>
  <si>
    <t>10</t>
  </si>
  <si>
    <t>11</t>
  </si>
  <si>
    <t>12</t>
  </si>
  <si>
    <t xml:space="preserve">zlatotlač a  štátny znak umiestnený v strede hore, na mieste obálky, ktorá slúži k zalepeniu </t>
  </si>
  <si>
    <t>zlatotlač a  štátny znak umiestnený v strede hore, na mieste obálky, ktorá slúži k zalepeniu , lepenie na dlhšom okraji</t>
  </si>
  <si>
    <t>štátny znak, bigovanie, papier matný krémový</t>
  </si>
  <si>
    <t>vrátane grafických služieb, korektúra, príprava na tlač;
Povrchová úprava – matné lamino; Vnútro: papier – 100 g natieraný lesklý; Poznámka: výsek</t>
  </si>
  <si>
    <t>vrátane grafických služieb, korektúra, príprava na tlač;
Povrchová úprava – matné lamino; Obálka 250 g; Poznámka: výsek, Väzba: V4 (šitá+lepená)</t>
  </si>
  <si>
    <t xml:space="preserve">papier štruktúrovaný rebrovitý, matný, zlatotlač, ražba, štátny znak umiestnený v strede hore </t>
  </si>
  <si>
    <t xml:space="preserve">papier rebrovitý , matný, zlatotlač, ražba, štátny znak umiestnený v strede hore </t>
  </si>
  <si>
    <t>na prednej strane vizitky uvedené kontaktné údaje a logo MIRRI; papier natieraný lesklý; farba papiera biela</t>
  </si>
  <si>
    <t>na oboch stranách vizitky uvedené kontaktné údaje a logo MIRRI; papier natieraný lesklý; farba papiera biela</t>
  </si>
  <si>
    <t>čistý, štruktúrovaný papier, krémový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</si>
</sst>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  <font>
      <strike/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5">
    <xf numFmtId="0" fontId="0" fillId="0" borderId="0" xfId="0"/>
    <xf numFmtId="0" fontId="2" fillId="4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/>
    <xf numFmtId="3" fontId="1" fillId="4" borderId="6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0" borderId="35" xfId="0" applyFont="1" applyBorder="1"/>
    <xf numFmtId="164" fontId="0" fillId="0" borderId="18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2" fillId="0" borderId="19" xfId="0" applyFont="1" applyBorder="1"/>
    <xf numFmtId="0" fontId="2" fillId="0" borderId="19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12" fillId="3" borderId="5" xfId="0" applyFont="1" applyFill="1" applyBorder="1" applyAlignment="1">
      <alignment horizontal="left" vertical="center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left" vertical="center" wrapText="1"/>
    </xf>
    <xf numFmtId="164" fontId="0" fillId="0" borderId="18" xfId="1" applyNumberFormat="1" applyFont="1" applyBorder="1" applyAlignment="1">
      <alignment horizontal="center" vertical="center"/>
    </xf>
    <xf numFmtId="164" fontId="0" fillId="0" borderId="19" xfId="1" applyNumberFormat="1" applyFont="1" applyBorder="1" applyAlignment="1">
      <alignment horizontal="center" vertical="center"/>
    </xf>
    <xf numFmtId="164" fontId="0" fillId="0" borderId="23" xfId="1" applyNumberFormat="1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3" fontId="0" fillId="0" borderId="0" xfId="0" applyNumberFormat="1"/>
    <xf numFmtId="164" fontId="3" fillId="3" borderId="14" xfId="0" applyNumberFormat="1" applyFont="1" applyFill="1" applyBorder="1" applyAlignment="1">
      <alignment horizontal="center" vertical="center"/>
    </xf>
    <xf numFmtId="164" fontId="3" fillId="3" borderId="15" xfId="0" applyNumberFormat="1" applyFon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/>
    </xf>
    <xf numFmtId="164" fontId="0" fillId="3" borderId="40" xfId="0" applyNumberFormat="1" applyFill="1" applyBorder="1" applyAlignment="1">
      <alignment horizontal="center"/>
    </xf>
    <xf numFmtId="164" fontId="3" fillId="4" borderId="14" xfId="0" applyNumberFormat="1" applyFont="1" applyFill="1" applyBorder="1" applyAlignment="1">
      <alignment horizontal="center" vertical="center"/>
    </xf>
    <xf numFmtId="164" fontId="3" fillId="4" borderId="15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 applyAlignment="1">
      <alignment horizontal="center"/>
    </xf>
    <xf numFmtId="164" fontId="3" fillId="3" borderId="33" xfId="0" applyNumberFormat="1" applyFont="1" applyFill="1" applyBorder="1" applyAlignment="1">
      <alignment horizontal="center" vertical="center"/>
    </xf>
    <xf numFmtId="164" fontId="3" fillId="3" borderId="34" xfId="0" applyNumberFormat="1" applyFont="1" applyFill="1" applyBorder="1" applyAlignment="1">
      <alignment horizontal="center" vertical="center"/>
    </xf>
    <xf numFmtId="164" fontId="3" fillId="4" borderId="33" xfId="0" applyNumberFormat="1" applyFont="1" applyFill="1" applyBorder="1" applyAlignment="1">
      <alignment horizontal="center" vertical="center"/>
    </xf>
    <xf numFmtId="164" fontId="3" fillId="4" borderId="34" xfId="0" applyNumberFormat="1" applyFont="1" applyFill="1" applyBorder="1" applyAlignment="1">
      <alignment horizontal="center" vertical="center"/>
    </xf>
    <xf numFmtId="164" fontId="0" fillId="3" borderId="36" xfId="0" applyNumberFormat="1" applyFill="1" applyBorder="1" applyAlignment="1">
      <alignment horizontal="center"/>
    </xf>
    <xf numFmtId="164" fontId="0" fillId="3" borderId="41" xfId="0" applyNumberFormat="1" applyFill="1" applyBorder="1" applyAlignment="1">
      <alignment horizontal="center"/>
    </xf>
    <xf numFmtId="164" fontId="0" fillId="3" borderId="38" xfId="0" applyNumberFormat="1" applyFill="1" applyBorder="1" applyAlignment="1">
      <alignment horizontal="center"/>
    </xf>
    <xf numFmtId="164" fontId="0" fillId="3" borderId="39" xfId="0" applyNumberForma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12" xfId="0" applyNumberFormat="1" applyFont="1" applyFill="1" applyBorder="1" applyAlignment="1">
      <alignment horizontal="center" vertical="center"/>
    </xf>
    <xf numFmtId="164" fontId="3" fillId="4" borderId="32" xfId="0" applyNumberFormat="1" applyFont="1" applyFill="1" applyBorder="1" applyAlignment="1">
      <alignment horizontal="center" vertical="center"/>
    </xf>
    <xf numFmtId="164" fontId="3" fillId="4" borderId="13" xfId="0" applyNumberFormat="1" applyFont="1" applyFill="1" applyBorder="1" applyAlignment="1">
      <alignment horizontal="center" vertical="center"/>
    </xf>
    <xf numFmtId="164" fontId="3" fillId="3" borderId="32" xfId="0" applyNumberFormat="1" applyFont="1" applyFill="1" applyBorder="1" applyAlignment="1">
      <alignment horizontal="center" vertical="center"/>
    </xf>
    <xf numFmtId="164" fontId="3" fillId="3" borderId="13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wrapText="1"/>
    </xf>
    <xf numFmtId="0" fontId="10" fillId="5" borderId="42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164" fontId="9" fillId="5" borderId="35" xfId="0" applyNumberFormat="1" applyFont="1" applyFill="1" applyBorder="1" applyAlignment="1">
      <alignment horizontal="center" vertical="center"/>
    </xf>
    <xf numFmtId="164" fontId="9" fillId="5" borderId="30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 vertical="center"/>
    </xf>
    <xf numFmtId="0" fontId="9" fillId="5" borderId="24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5" borderId="27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left" vertical="center"/>
    </xf>
    <xf numFmtId="0" fontId="9" fillId="5" borderId="29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5"/>
  <sheetViews>
    <sheetView tabSelected="1" zoomScale="60" zoomScaleNormal="60" workbookViewId="0">
      <pane ySplit="2" topLeftCell="A39" activePane="bottomLeft" state="frozen"/>
      <selection activeCell="B1" sqref="B1"/>
      <selection pane="bottomLeft" activeCell="I48" sqref="I48"/>
    </sheetView>
  </sheetViews>
  <sheetFormatPr defaultRowHeight="18.75" x14ac:dyDescent="0.3"/>
  <cols>
    <col min="1" max="1" width="9.140625" style="9"/>
    <col min="2" max="2" width="48.7109375" customWidth="1"/>
    <col min="3" max="3" width="15.42578125" customWidth="1"/>
    <col min="4" max="4" width="25.140625" customWidth="1"/>
    <col min="5" max="5" width="19.7109375" customWidth="1"/>
    <col min="6" max="6" width="21" customWidth="1"/>
    <col min="7" max="7" width="18.28515625" customWidth="1"/>
    <col min="8" max="8" width="33.7109375" customWidth="1"/>
    <col min="9" max="9" width="48.28515625" customWidth="1"/>
    <col min="10" max="10" width="9.140625" customWidth="1"/>
    <col min="11" max="11" width="14.85546875" customWidth="1"/>
    <col min="12" max="12" width="9.140625" customWidth="1"/>
    <col min="15" max="15" width="15.28515625" customWidth="1"/>
    <col min="16" max="16" width="30" customWidth="1"/>
    <col min="17" max="17" width="26.85546875" customWidth="1"/>
  </cols>
  <sheetData>
    <row r="1" spans="1:19" ht="67.5" customHeight="1" thickBot="1" x14ac:dyDescent="0.35">
      <c r="A1" s="31"/>
      <c r="B1" s="73" t="s">
        <v>117</v>
      </c>
      <c r="C1" s="74"/>
      <c r="D1" s="74"/>
      <c r="E1" s="75"/>
      <c r="J1" s="76"/>
      <c r="K1" s="76"/>
      <c r="L1" s="76"/>
      <c r="M1" s="76"/>
      <c r="N1" s="56"/>
      <c r="O1" s="56"/>
    </row>
    <row r="2" spans="1:19" ht="39" customHeight="1" thickBot="1" x14ac:dyDescent="0.3">
      <c r="A2" s="25" t="s">
        <v>0</v>
      </c>
      <c r="B2" s="26" t="s">
        <v>1</v>
      </c>
      <c r="C2" s="27" t="s">
        <v>2</v>
      </c>
      <c r="D2" s="27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8" t="s">
        <v>8</v>
      </c>
      <c r="J2" s="92" t="s">
        <v>89</v>
      </c>
      <c r="K2" s="93"/>
      <c r="L2" s="92" t="s">
        <v>9</v>
      </c>
      <c r="M2" s="93"/>
      <c r="N2" s="92" t="s">
        <v>90</v>
      </c>
      <c r="O2" s="94"/>
      <c r="P2" s="29" t="s">
        <v>91</v>
      </c>
      <c r="Q2" s="30" t="s">
        <v>92</v>
      </c>
    </row>
    <row r="3" spans="1:19" ht="39" x14ac:dyDescent="0.25">
      <c r="A3" s="8">
        <v>1</v>
      </c>
      <c r="B3" s="38" t="s">
        <v>10</v>
      </c>
      <c r="C3" s="6" t="s">
        <v>11</v>
      </c>
      <c r="D3" s="7">
        <v>1</v>
      </c>
      <c r="E3" s="7">
        <v>150</v>
      </c>
      <c r="F3" s="7"/>
      <c r="G3" s="7" t="s">
        <v>12</v>
      </c>
      <c r="H3" s="12" t="s">
        <v>13</v>
      </c>
      <c r="I3" s="16" t="s">
        <v>14</v>
      </c>
      <c r="J3" s="67">
        <v>0</v>
      </c>
      <c r="K3" s="68"/>
      <c r="L3" s="69">
        <f>N3-J3</f>
        <v>0</v>
      </c>
      <c r="M3" s="70"/>
      <c r="N3" s="71">
        <f>J3*1.2</f>
        <v>0</v>
      </c>
      <c r="O3" s="72"/>
      <c r="P3" s="43">
        <f>J3*E3</f>
        <v>0</v>
      </c>
      <c r="Q3" s="32">
        <f>N3*E3</f>
        <v>0</v>
      </c>
    </row>
    <row r="4" spans="1:19" ht="37.5" x14ac:dyDescent="0.25">
      <c r="A4" s="24">
        <v>2</v>
      </c>
      <c r="B4" s="39" t="s">
        <v>15</v>
      </c>
      <c r="C4" s="1" t="s">
        <v>16</v>
      </c>
      <c r="D4" s="1">
        <v>1</v>
      </c>
      <c r="E4" s="1">
        <v>31</v>
      </c>
      <c r="F4" s="1"/>
      <c r="G4" s="1" t="s">
        <v>12</v>
      </c>
      <c r="H4" s="13" t="s">
        <v>13</v>
      </c>
      <c r="I4" s="17" t="s">
        <v>17</v>
      </c>
      <c r="J4" s="66">
        <v>0</v>
      </c>
      <c r="K4" s="65"/>
      <c r="L4" s="52">
        <f t="shared" ref="L4:L58" si="0">N4-J4</f>
        <v>0</v>
      </c>
      <c r="M4" s="53"/>
      <c r="N4" s="48">
        <f>J4*1.2</f>
        <v>0</v>
      </c>
      <c r="O4" s="49"/>
      <c r="P4" s="44">
        <f t="shared" ref="P4:P58" si="1">J4*E4</f>
        <v>0</v>
      </c>
      <c r="Q4" s="33">
        <f t="shared" ref="Q4:Q58" si="2">N4*E4</f>
        <v>0</v>
      </c>
    </row>
    <row r="5" spans="1:19" ht="39" x14ac:dyDescent="0.25">
      <c r="A5" s="24">
        <v>3</v>
      </c>
      <c r="B5" s="39" t="s">
        <v>18</v>
      </c>
      <c r="C5" s="1" t="s">
        <v>19</v>
      </c>
      <c r="D5" s="1">
        <v>2</v>
      </c>
      <c r="E5" s="11">
        <v>1500</v>
      </c>
      <c r="F5" s="1"/>
      <c r="G5" s="1" t="s">
        <v>20</v>
      </c>
      <c r="H5" s="13" t="s">
        <v>21</v>
      </c>
      <c r="I5" s="17" t="s">
        <v>22</v>
      </c>
      <c r="J5" s="66">
        <v>0</v>
      </c>
      <c r="K5" s="65"/>
      <c r="L5" s="52">
        <f t="shared" si="0"/>
        <v>0</v>
      </c>
      <c r="M5" s="53"/>
      <c r="N5" s="48">
        <f t="shared" ref="N5:N8" si="3">J5*1.2</f>
        <v>0</v>
      </c>
      <c r="O5" s="49"/>
      <c r="P5" s="44">
        <f t="shared" si="1"/>
        <v>0</v>
      </c>
      <c r="Q5" s="33">
        <f t="shared" si="2"/>
        <v>0</v>
      </c>
    </row>
    <row r="6" spans="1:19" ht="93.75" x14ac:dyDescent="0.25">
      <c r="A6" s="24">
        <v>4</v>
      </c>
      <c r="B6" s="39" t="s">
        <v>25</v>
      </c>
      <c r="C6" s="2" t="s">
        <v>24</v>
      </c>
      <c r="D6" s="3">
        <v>10</v>
      </c>
      <c r="E6" s="4">
        <v>550</v>
      </c>
      <c r="F6" s="2" t="s">
        <v>23</v>
      </c>
      <c r="G6" s="2" t="s">
        <v>20</v>
      </c>
      <c r="H6" s="14" t="s">
        <v>21</v>
      </c>
      <c r="I6" s="18" t="s">
        <v>135</v>
      </c>
      <c r="J6" s="66">
        <v>0</v>
      </c>
      <c r="K6" s="65"/>
      <c r="L6" s="52">
        <f t="shared" si="0"/>
        <v>0</v>
      </c>
      <c r="M6" s="53"/>
      <c r="N6" s="48">
        <f t="shared" si="3"/>
        <v>0</v>
      </c>
      <c r="O6" s="49"/>
      <c r="P6" s="44">
        <f t="shared" si="1"/>
        <v>0</v>
      </c>
      <c r="Q6" s="33">
        <f t="shared" si="2"/>
        <v>0</v>
      </c>
    </row>
    <row r="7" spans="1:19" ht="93.75" x14ac:dyDescent="0.25">
      <c r="A7" s="24">
        <v>5</v>
      </c>
      <c r="B7" s="39" t="s">
        <v>28</v>
      </c>
      <c r="C7" s="2" t="s">
        <v>26</v>
      </c>
      <c r="D7" s="3">
        <v>70</v>
      </c>
      <c r="E7" s="4">
        <v>100</v>
      </c>
      <c r="F7" s="2" t="s">
        <v>27</v>
      </c>
      <c r="G7" s="2" t="s">
        <v>20</v>
      </c>
      <c r="H7" s="14" t="s">
        <v>21</v>
      </c>
      <c r="I7" s="18" t="s">
        <v>136</v>
      </c>
      <c r="J7" s="66">
        <v>0</v>
      </c>
      <c r="K7" s="65"/>
      <c r="L7" s="52">
        <f t="shared" si="0"/>
        <v>0</v>
      </c>
      <c r="M7" s="53"/>
      <c r="N7" s="48">
        <f>J7*1.2</f>
        <v>0</v>
      </c>
      <c r="O7" s="49"/>
      <c r="P7" s="44">
        <f t="shared" si="1"/>
        <v>0</v>
      </c>
      <c r="Q7" s="33">
        <f t="shared" si="2"/>
        <v>0</v>
      </c>
    </row>
    <row r="8" spans="1:19" ht="93.75" x14ac:dyDescent="0.25">
      <c r="A8" s="24" t="s">
        <v>125</v>
      </c>
      <c r="B8" s="39" t="s">
        <v>28</v>
      </c>
      <c r="C8" s="3" t="s">
        <v>26</v>
      </c>
      <c r="D8" s="3">
        <v>250</v>
      </c>
      <c r="E8" s="4">
        <v>400</v>
      </c>
      <c r="F8" s="2" t="s">
        <v>27</v>
      </c>
      <c r="G8" s="2" t="s">
        <v>20</v>
      </c>
      <c r="H8" s="14" t="s">
        <v>21</v>
      </c>
      <c r="I8" s="18" t="s">
        <v>136</v>
      </c>
      <c r="J8" s="66">
        <v>0</v>
      </c>
      <c r="K8" s="65"/>
      <c r="L8" s="52">
        <f t="shared" si="0"/>
        <v>0</v>
      </c>
      <c r="M8" s="53"/>
      <c r="N8" s="48">
        <f t="shared" si="3"/>
        <v>0</v>
      </c>
      <c r="O8" s="49"/>
      <c r="P8" s="44">
        <f t="shared" si="1"/>
        <v>0</v>
      </c>
      <c r="Q8" s="33">
        <f t="shared" si="2"/>
        <v>0</v>
      </c>
    </row>
    <row r="9" spans="1:19" ht="112.5" x14ac:dyDescent="0.25">
      <c r="A9" s="24" t="s">
        <v>126</v>
      </c>
      <c r="B9" s="39" t="s">
        <v>29</v>
      </c>
      <c r="C9" s="3"/>
      <c r="D9" s="3"/>
      <c r="E9" s="3">
        <v>4</v>
      </c>
      <c r="F9" s="2"/>
      <c r="G9" s="2"/>
      <c r="H9" s="14"/>
      <c r="I9" s="19" t="s">
        <v>30</v>
      </c>
      <c r="J9" s="66">
        <v>0</v>
      </c>
      <c r="K9" s="65"/>
      <c r="L9" s="52">
        <f t="shared" si="0"/>
        <v>0</v>
      </c>
      <c r="M9" s="53"/>
      <c r="N9" s="48">
        <f t="shared" ref="N9:N58" si="4">J9*1.2</f>
        <v>0</v>
      </c>
      <c r="O9" s="49"/>
      <c r="P9" s="44">
        <f t="shared" si="1"/>
        <v>0</v>
      </c>
      <c r="Q9" s="33">
        <f t="shared" si="2"/>
        <v>0</v>
      </c>
    </row>
    <row r="10" spans="1:19" ht="19.5" x14ac:dyDescent="0.25">
      <c r="A10" s="24" t="s">
        <v>127</v>
      </c>
      <c r="B10" s="39" t="s">
        <v>31</v>
      </c>
      <c r="C10" s="5" t="s">
        <v>32</v>
      </c>
      <c r="D10" s="5">
        <v>4</v>
      </c>
      <c r="E10" s="10">
        <v>500</v>
      </c>
      <c r="F10" s="5" t="s">
        <v>33</v>
      </c>
      <c r="G10" s="5" t="s">
        <v>20</v>
      </c>
      <c r="H10" s="15" t="s">
        <v>21</v>
      </c>
      <c r="I10" s="20"/>
      <c r="J10" s="66">
        <v>0</v>
      </c>
      <c r="K10" s="65"/>
      <c r="L10" s="52">
        <f t="shared" si="0"/>
        <v>0</v>
      </c>
      <c r="M10" s="53"/>
      <c r="N10" s="48">
        <f t="shared" si="4"/>
        <v>0</v>
      </c>
      <c r="O10" s="49"/>
      <c r="P10" s="44">
        <f t="shared" si="1"/>
        <v>0</v>
      </c>
      <c r="Q10" s="33">
        <f t="shared" si="2"/>
        <v>0</v>
      </c>
    </row>
    <row r="11" spans="1:19" ht="19.5" x14ac:dyDescent="0.25">
      <c r="A11" s="24" t="s">
        <v>128</v>
      </c>
      <c r="B11" s="39" t="s">
        <v>31</v>
      </c>
      <c r="C11" s="5" t="s">
        <v>26</v>
      </c>
      <c r="D11" s="5">
        <v>4</v>
      </c>
      <c r="E11" s="10">
        <v>700</v>
      </c>
      <c r="F11" s="5" t="s">
        <v>33</v>
      </c>
      <c r="G11" s="5" t="s">
        <v>20</v>
      </c>
      <c r="H11" s="15" t="s">
        <v>21</v>
      </c>
      <c r="I11" s="20"/>
      <c r="J11" s="66">
        <v>0</v>
      </c>
      <c r="K11" s="65"/>
      <c r="L11" s="52">
        <f t="shared" si="0"/>
        <v>0</v>
      </c>
      <c r="M11" s="53"/>
      <c r="N11" s="48">
        <f t="shared" si="4"/>
        <v>0</v>
      </c>
      <c r="O11" s="49"/>
      <c r="P11" s="44">
        <f t="shared" si="1"/>
        <v>0</v>
      </c>
      <c r="Q11" s="33">
        <f t="shared" si="2"/>
        <v>0</v>
      </c>
    </row>
    <row r="12" spans="1:19" ht="206.25" x14ac:dyDescent="0.25">
      <c r="A12" s="24" t="s">
        <v>129</v>
      </c>
      <c r="B12" s="39" t="s">
        <v>34</v>
      </c>
      <c r="C12" s="5"/>
      <c r="D12" s="5"/>
      <c r="E12" s="5">
        <v>1</v>
      </c>
      <c r="F12" s="5"/>
      <c r="G12" s="5"/>
      <c r="H12" s="15"/>
      <c r="I12" s="20" t="s">
        <v>35</v>
      </c>
      <c r="J12" s="66">
        <v>0</v>
      </c>
      <c r="K12" s="65"/>
      <c r="L12" s="52">
        <f t="shared" si="0"/>
        <v>0</v>
      </c>
      <c r="M12" s="53"/>
      <c r="N12" s="48">
        <f t="shared" si="4"/>
        <v>0</v>
      </c>
      <c r="O12" s="49"/>
      <c r="P12" s="44">
        <f t="shared" si="1"/>
        <v>0</v>
      </c>
      <c r="Q12" s="33">
        <f t="shared" si="2"/>
        <v>0</v>
      </c>
      <c r="S12" s="47"/>
    </row>
    <row r="13" spans="1:19" ht="37.5" x14ac:dyDescent="0.25">
      <c r="A13" s="24" t="s">
        <v>130</v>
      </c>
      <c r="B13" s="39" t="s">
        <v>15</v>
      </c>
      <c r="C13" s="5" t="s">
        <v>36</v>
      </c>
      <c r="D13" s="5"/>
      <c r="E13" s="5">
        <v>8</v>
      </c>
      <c r="F13" s="5"/>
      <c r="G13" s="5" t="s">
        <v>12</v>
      </c>
      <c r="H13" s="15" t="s">
        <v>13</v>
      </c>
      <c r="I13" s="20" t="s">
        <v>37</v>
      </c>
      <c r="J13" s="66">
        <v>0</v>
      </c>
      <c r="K13" s="65"/>
      <c r="L13" s="52">
        <f t="shared" si="0"/>
        <v>0</v>
      </c>
      <c r="M13" s="53"/>
      <c r="N13" s="48">
        <f t="shared" si="4"/>
        <v>0</v>
      </c>
      <c r="O13" s="49"/>
      <c r="P13" s="44">
        <f t="shared" si="1"/>
        <v>0</v>
      </c>
      <c r="Q13" s="33">
        <f t="shared" si="2"/>
        <v>0</v>
      </c>
    </row>
    <row r="14" spans="1:19" ht="19.5" x14ac:dyDescent="0.25">
      <c r="A14" s="24" t="s">
        <v>131</v>
      </c>
      <c r="B14" s="39" t="s">
        <v>15</v>
      </c>
      <c r="C14" s="5" t="s">
        <v>38</v>
      </c>
      <c r="D14" s="5"/>
      <c r="E14" s="5">
        <v>19</v>
      </c>
      <c r="F14" s="5"/>
      <c r="G14" s="5" t="s">
        <v>12</v>
      </c>
      <c r="H14" s="15" t="s">
        <v>13</v>
      </c>
      <c r="I14" s="20" t="s">
        <v>37</v>
      </c>
      <c r="J14" s="66">
        <v>0</v>
      </c>
      <c r="K14" s="65"/>
      <c r="L14" s="52">
        <f t="shared" si="0"/>
        <v>0</v>
      </c>
      <c r="M14" s="53"/>
      <c r="N14" s="48">
        <f t="shared" si="4"/>
        <v>0</v>
      </c>
      <c r="O14" s="49"/>
      <c r="P14" s="44">
        <f t="shared" si="1"/>
        <v>0</v>
      </c>
      <c r="Q14" s="33">
        <f t="shared" si="2"/>
        <v>0</v>
      </c>
    </row>
    <row r="15" spans="1:19" ht="56.25" x14ac:dyDescent="0.25">
      <c r="A15" s="24">
        <v>13</v>
      </c>
      <c r="B15" s="39" t="s">
        <v>39</v>
      </c>
      <c r="C15" s="5" t="s">
        <v>32</v>
      </c>
      <c r="D15" s="5">
        <v>2</v>
      </c>
      <c r="E15" s="10">
        <v>600</v>
      </c>
      <c r="F15" s="5" t="s">
        <v>40</v>
      </c>
      <c r="G15" s="5" t="s">
        <v>12</v>
      </c>
      <c r="H15" s="15" t="s">
        <v>13</v>
      </c>
      <c r="I15" s="20" t="s">
        <v>41</v>
      </c>
      <c r="J15" s="66">
        <v>0</v>
      </c>
      <c r="K15" s="65"/>
      <c r="L15" s="52">
        <f t="shared" si="0"/>
        <v>0</v>
      </c>
      <c r="M15" s="53"/>
      <c r="N15" s="48">
        <f t="shared" si="4"/>
        <v>0</v>
      </c>
      <c r="O15" s="49"/>
      <c r="P15" s="44">
        <f>J15*E15</f>
        <v>0</v>
      </c>
      <c r="Q15" s="33">
        <f t="shared" si="2"/>
        <v>0</v>
      </c>
    </row>
    <row r="16" spans="1:19" ht="56.25" x14ac:dyDescent="0.25">
      <c r="A16" s="24">
        <v>14</v>
      </c>
      <c r="B16" s="39" t="s">
        <v>39</v>
      </c>
      <c r="C16" s="5" t="s">
        <v>19</v>
      </c>
      <c r="D16" s="5">
        <v>2</v>
      </c>
      <c r="E16" s="10">
        <v>500</v>
      </c>
      <c r="F16" s="5" t="s">
        <v>40</v>
      </c>
      <c r="G16" s="5" t="s">
        <v>12</v>
      </c>
      <c r="H16" s="15" t="s">
        <v>13</v>
      </c>
      <c r="I16" s="20" t="s">
        <v>41</v>
      </c>
      <c r="J16" s="66">
        <v>0</v>
      </c>
      <c r="K16" s="65"/>
      <c r="L16" s="52">
        <f t="shared" si="0"/>
        <v>0</v>
      </c>
      <c r="M16" s="53"/>
      <c r="N16" s="48">
        <f t="shared" si="4"/>
        <v>0</v>
      </c>
      <c r="O16" s="49"/>
      <c r="P16" s="44">
        <f t="shared" si="1"/>
        <v>0</v>
      </c>
      <c r="Q16" s="33">
        <f t="shared" si="2"/>
        <v>0</v>
      </c>
    </row>
    <row r="17" spans="1:17" ht="56.25" x14ac:dyDescent="0.25">
      <c r="A17" s="24">
        <v>15</v>
      </c>
      <c r="B17" s="39" t="s">
        <v>39</v>
      </c>
      <c r="C17" s="41" t="s">
        <v>47</v>
      </c>
      <c r="D17" s="5">
        <v>1</v>
      </c>
      <c r="E17" s="1">
        <v>100</v>
      </c>
      <c r="F17" s="1" t="s">
        <v>48</v>
      </c>
      <c r="G17" s="1" t="s">
        <v>12</v>
      </c>
      <c r="H17" s="15" t="s">
        <v>13</v>
      </c>
      <c r="I17" s="20" t="s">
        <v>41</v>
      </c>
      <c r="J17" s="66">
        <v>0</v>
      </c>
      <c r="K17" s="65"/>
      <c r="L17" s="52">
        <f t="shared" si="0"/>
        <v>0</v>
      </c>
      <c r="M17" s="53"/>
      <c r="N17" s="48">
        <f t="shared" si="4"/>
        <v>0</v>
      </c>
      <c r="O17" s="49"/>
      <c r="P17" s="44">
        <f t="shared" si="1"/>
        <v>0</v>
      </c>
      <c r="Q17" s="33">
        <f t="shared" si="2"/>
        <v>0</v>
      </c>
    </row>
    <row r="18" spans="1:17" ht="56.25" x14ac:dyDescent="0.25">
      <c r="A18" s="24">
        <v>16</v>
      </c>
      <c r="B18" s="39" t="s">
        <v>113</v>
      </c>
      <c r="C18" s="5" t="s">
        <v>42</v>
      </c>
      <c r="D18" s="5">
        <v>1</v>
      </c>
      <c r="E18" s="10">
        <v>50000</v>
      </c>
      <c r="F18" s="5" t="s">
        <v>43</v>
      </c>
      <c r="G18" s="5" t="s">
        <v>12</v>
      </c>
      <c r="H18" s="15" t="s">
        <v>13</v>
      </c>
      <c r="I18" s="20" t="s">
        <v>139</v>
      </c>
      <c r="J18" s="66">
        <v>0</v>
      </c>
      <c r="K18" s="65"/>
      <c r="L18" s="52">
        <f t="shared" si="0"/>
        <v>0</v>
      </c>
      <c r="M18" s="53"/>
      <c r="N18" s="48">
        <f t="shared" si="4"/>
        <v>0</v>
      </c>
      <c r="O18" s="49"/>
      <c r="P18" s="44">
        <f t="shared" si="1"/>
        <v>0</v>
      </c>
      <c r="Q18" s="33">
        <f t="shared" si="2"/>
        <v>0</v>
      </c>
    </row>
    <row r="19" spans="1:17" ht="56.25" x14ac:dyDescent="0.25">
      <c r="A19" s="24">
        <v>17</v>
      </c>
      <c r="B19" s="39" t="s">
        <v>113</v>
      </c>
      <c r="C19" s="5" t="s">
        <v>42</v>
      </c>
      <c r="D19" s="5">
        <v>2</v>
      </c>
      <c r="E19" s="10">
        <v>30000</v>
      </c>
      <c r="F19" s="5" t="s">
        <v>43</v>
      </c>
      <c r="G19" s="5" t="s">
        <v>20</v>
      </c>
      <c r="H19" s="15" t="s">
        <v>21</v>
      </c>
      <c r="I19" s="20" t="s">
        <v>140</v>
      </c>
      <c r="J19" s="66">
        <v>0</v>
      </c>
      <c r="K19" s="65"/>
      <c r="L19" s="52">
        <f t="shared" si="0"/>
        <v>0</v>
      </c>
      <c r="M19" s="53"/>
      <c r="N19" s="48">
        <f t="shared" si="4"/>
        <v>0</v>
      </c>
      <c r="O19" s="49"/>
      <c r="P19" s="44">
        <f t="shared" si="1"/>
        <v>0</v>
      </c>
      <c r="Q19" s="33">
        <f t="shared" si="2"/>
        <v>0</v>
      </c>
    </row>
    <row r="20" spans="1:17" ht="19.5" x14ac:dyDescent="0.25">
      <c r="A20" s="24">
        <v>18</v>
      </c>
      <c r="B20" s="39" t="s">
        <v>44</v>
      </c>
      <c r="C20" s="5" t="s">
        <v>26</v>
      </c>
      <c r="D20" s="5">
        <v>2</v>
      </c>
      <c r="E20" s="1">
        <v>100</v>
      </c>
      <c r="F20" s="1" t="s">
        <v>45</v>
      </c>
      <c r="G20" s="1" t="s">
        <v>20</v>
      </c>
      <c r="H20" s="15" t="s">
        <v>21</v>
      </c>
      <c r="I20" s="20" t="s">
        <v>46</v>
      </c>
      <c r="J20" s="66">
        <v>0</v>
      </c>
      <c r="K20" s="65"/>
      <c r="L20" s="52">
        <f t="shared" si="0"/>
        <v>0</v>
      </c>
      <c r="M20" s="53"/>
      <c r="N20" s="48">
        <f t="shared" si="4"/>
        <v>0</v>
      </c>
      <c r="O20" s="49"/>
      <c r="P20" s="44">
        <f t="shared" si="1"/>
        <v>0</v>
      </c>
      <c r="Q20" s="33">
        <f t="shared" si="2"/>
        <v>0</v>
      </c>
    </row>
    <row r="21" spans="1:17" ht="37.5" x14ac:dyDescent="0.25">
      <c r="A21" s="24">
        <v>19</v>
      </c>
      <c r="B21" s="39" t="s">
        <v>49</v>
      </c>
      <c r="C21" s="5" t="s">
        <v>19</v>
      </c>
      <c r="D21" s="5">
        <v>12</v>
      </c>
      <c r="E21" s="5">
        <v>750</v>
      </c>
      <c r="F21" s="5" t="s">
        <v>43</v>
      </c>
      <c r="G21" s="5" t="s">
        <v>20</v>
      </c>
      <c r="H21" s="15" t="s">
        <v>21</v>
      </c>
      <c r="I21" s="20" t="s">
        <v>50</v>
      </c>
      <c r="J21" s="66">
        <v>0</v>
      </c>
      <c r="K21" s="65"/>
      <c r="L21" s="52">
        <f t="shared" si="0"/>
        <v>0</v>
      </c>
      <c r="M21" s="53"/>
      <c r="N21" s="48">
        <f t="shared" si="4"/>
        <v>0</v>
      </c>
      <c r="O21" s="49"/>
      <c r="P21" s="44">
        <f t="shared" si="1"/>
        <v>0</v>
      </c>
      <c r="Q21" s="33">
        <f t="shared" si="2"/>
        <v>0</v>
      </c>
    </row>
    <row r="22" spans="1:17" ht="37.5" x14ac:dyDescent="0.25">
      <c r="A22" s="24">
        <v>20</v>
      </c>
      <c r="B22" s="39" t="s">
        <v>51</v>
      </c>
      <c r="C22" s="5" t="s">
        <v>32</v>
      </c>
      <c r="D22" s="5">
        <v>20</v>
      </c>
      <c r="E22" s="5">
        <v>1000</v>
      </c>
      <c r="F22" s="5" t="s">
        <v>33</v>
      </c>
      <c r="G22" s="5" t="s">
        <v>20</v>
      </c>
      <c r="H22" s="15" t="s">
        <v>21</v>
      </c>
      <c r="I22" s="20" t="s">
        <v>52</v>
      </c>
      <c r="J22" s="66">
        <v>0</v>
      </c>
      <c r="K22" s="65"/>
      <c r="L22" s="52">
        <f t="shared" si="0"/>
        <v>0</v>
      </c>
      <c r="M22" s="53"/>
      <c r="N22" s="48">
        <f t="shared" si="4"/>
        <v>0</v>
      </c>
      <c r="O22" s="49"/>
      <c r="P22" s="44">
        <f t="shared" si="1"/>
        <v>0</v>
      </c>
      <c r="Q22" s="33">
        <f t="shared" si="2"/>
        <v>0</v>
      </c>
    </row>
    <row r="23" spans="1:17" ht="37.5" x14ac:dyDescent="0.25">
      <c r="A23" s="24">
        <v>21</v>
      </c>
      <c r="B23" s="39" t="s">
        <v>51</v>
      </c>
      <c r="C23" s="5" t="s">
        <v>32</v>
      </c>
      <c r="D23" s="5">
        <v>30</v>
      </c>
      <c r="E23" s="1">
        <v>220</v>
      </c>
      <c r="F23" s="5" t="s">
        <v>53</v>
      </c>
      <c r="G23" s="1" t="s">
        <v>20</v>
      </c>
      <c r="H23" s="15" t="s">
        <v>21</v>
      </c>
      <c r="I23" s="20" t="s">
        <v>54</v>
      </c>
      <c r="J23" s="66">
        <v>0</v>
      </c>
      <c r="K23" s="65"/>
      <c r="L23" s="52">
        <f t="shared" si="0"/>
        <v>0</v>
      </c>
      <c r="M23" s="53"/>
      <c r="N23" s="48">
        <f t="shared" si="4"/>
        <v>0</v>
      </c>
      <c r="O23" s="49"/>
      <c r="P23" s="44">
        <f t="shared" si="1"/>
        <v>0</v>
      </c>
      <c r="Q23" s="33">
        <f t="shared" si="2"/>
        <v>0</v>
      </c>
    </row>
    <row r="24" spans="1:17" ht="48.75" customHeight="1" x14ac:dyDescent="0.25">
      <c r="A24" s="24">
        <v>22</v>
      </c>
      <c r="B24" s="39" t="s">
        <v>55</v>
      </c>
      <c r="C24" s="5" t="s">
        <v>26</v>
      </c>
      <c r="D24" s="5">
        <v>16</v>
      </c>
      <c r="E24" s="1">
        <v>200</v>
      </c>
      <c r="F24" s="5" t="s">
        <v>33</v>
      </c>
      <c r="G24" s="1" t="s">
        <v>20</v>
      </c>
      <c r="H24" s="15" t="s">
        <v>21</v>
      </c>
      <c r="I24" s="20" t="s">
        <v>120</v>
      </c>
      <c r="J24" s="66">
        <v>0</v>
      </c>
      <c r="K24" s="65"/>
      <c r="L24" s="52">
        <f t="shared" si="0"/>
        <v>0</v>
      </c>
      <c r="M24" s="53"/>
      <c r="N24" s="48">
        <f t="shared" si="4"/>
        <v>0</v>
      </c>
      <c r="O24" s="49"/>
      <c r="P24" s="44">
        <f t="shared" si="1"/>
        <v>0</v>
      </c>
      <c r="Q24" s="33">
        <f t="shared" si="2"/>
        <v>0</v>
      </c>
    </row>
    <row r="25" spans="1:17" ht="37.5" x14ac:dyDescent="0.25">
      <c r="A25" s="24">
        <v>23</v>
      </c>
      <c r="B25" s="39" t="s">
        <v>55</v>
      </c>
      <c r="C25" s="5" t="s">
        <v>26</v>
      </c>
      <c r="D25" s="5">
        <v>32</v>
      </c>
      <c r="E25" s="5">
        <v>750</v>
      </c>
      <c r="F25" s="5" t="s">
        <v>33</v>
      </c>
      <c r="G25" s="5" t="s">
        <v>20</v>
      </c>
      <c r="H25" s="15" t="s">
        <v>21</v>
      </c>
      <c r="I25" s="20" t="s">
        <v>52</v>
      </c>
      <c r="J25" s="66">
        <v>0</v>
      </c>
      <c r="K25" s="65"/>
      <c r="L25" s="52">
        <f t="shared" si="0"/>
        <v>0</v>
      </c>
      <c r="M25" s="53"/>
      <c r="N25" s="48">
        <f t="shared" si="4"/>
        <v>0</v>
      </c>
      <c r="O25" s="49"/>
      <c r="P25" s="44">
        <f t="shared" si="1"/>
        <v>0</v>
      </c>
      <c r="Q25" s="33">
        <f t="shared" si="2"/>
        <v>0</v>
      </c>
    </row>
    <row r="26" spans="1:17" ht="19.5" x14ac:dyDescent="0.25">
      <c r="A26" s="24">
        <v>24</v>
      </c>
      <c r="B26" s="39" t="s">
        <v>56</v>
      </c>
      <c r="C26" s="5" t="s">
        <v>19</v>
      </c>
      <c r="D26" s="5">
        <v>2</v>
      </c>
      <c r="E26" s="5">
        <v>750</v>
      </c>
      <c r="F26" s="5" t="s">
        <v>57</v>
      </c>
      <c r="G26" s="5" t="s">
        <v>20</v>
      </c>
      <c r="H26" s="15" t="s">
        <v>21</v>
      </c>
      <c r="I26" s="20" t="s">
        <v>58</v>
      </c>
      <c r="J26" s="66">
        <v>0</v>
      </c>
      <c r="K26" s="65"/>
      <c r="L26" s="52">
        <f t="shared" si="0"/>
        <v>0</v>
      </c>
      <c r="M26" s="53"/>
      <c r="N26" s="48">
        <f t="shared" si="4"/>
        <v>0</v>
      </c>
      <c r="O26" s="49"/>
      <c r="P26" s="44">
        <f t="shared" si="1"/>
        <v>0</v>
      </c>
      <c r="Q26" s="33">
        <f t="shared" si="2"/>
        <v>0</v>
      </c>
    </row>
    <row r="27" spans="1:17" ht="19.5" x14ac:dyDescent="0.25">
      <c r="A27" s="24">
        <v>25</v>
      </c>
      <c r="B27" s="39" t="s">
        <v>59</v>
      </c>
      <c r="C27" s="5" t="s">
        <v>32</v>
      </c>
      <c r="D27" s="5">
        <v>2</v>
      </c>
      <c r="E27" s="5">
        <v>1100</v>
      </c>
      <c r="F27" s="5" t="s">
        <v>33</v>
      </c>
      <c r="G27" s="5" t="s">
        <v>20</v>
      </c>
      <c r="H27" s="15" t="s">
        <v>21</v>
      </c>
      <c r="I27" s="20" t="s">
        <v>60</v>
      </c>
      <c r="J27" s="66">
        <v>0</v>
      </c>
      <c r="K27" s="65"/>
      <c r="L27" s="52">
        <f t="shared" si="0"/>
        <v>0</v>
      </c>
      <c r="M27" s="53"/>
      <c r="N27" s="48">
        <f t="shared" si="4"/>
        <v>0</v>
      </c>
      <c r="O27" s="49"/>
      <c r="P27" s="44">
        <f t="shared" si="1"/>
        <v>0</v>
      </c>
      <c r="Q27" s="33">
        <f t="shared" si="2"/>
        <v>0</v>
      </c>
    </row>
    <row r="28" spans="1:17" ht="19.5" x14ac:dyDescent="0.25">
      <c r="A28" s="24">
        <v>26</v>
      </c>
      <c r="B28" s="39" t="s">
        <v>61</v>
      </c>
      <c r="C28" s="5" t="s">
        <v>32</v>
      </c>
      <c r="D28" s="5">
        <v>1</v>
      </c>
      <c r="E28" s="1">
        <v>420</v>
      </c>
      <c r="F28" s="1" t="s">
        <v>62</v>
      </c>
      <c r="G28" s="1" t="s">
        <v>12</v>
      </c>
      <c r="H28" s="15" t="s">
        <v>13</v>
      </c>
      <c r="I28" s="20" t="s">
        <v>60</v>
      </c>
      <c r="J28" s="66">
        <v>0</v>
      </c>
      <c r="K28" s="65"/>
      <c r="L28" s="52">
        <f t="shared" si="0"/>
        <v>0</v>
      </c>
      <c r="M28" s="53"/>
      <c r="N28" s="48">
        <f t="shared" si="4"/>
        <v>0</v>
      </c>
      <c r="O28" s="49"/>
      <c r="P28" s="44">
        <f t="shared" si="1"/>
        <v>0</v>
      </c>
      <c r="Q28" s="33">
        <f t="shared" si="2"/>
        <v>0</v>
      </c>
    </row>
    <row r="29" spans="1:17" ht="19.5" x14ac:dyDescent="0.25">
      <c r="A29" s="24">
        <v>27</v>
      </c>
      <c r="B29" s="39" t="s">
        <v>63</v>
      </c>
      <c r="C29" s="5" t="s">
        <v>26</v>
      </c>
      <c r="D29" s="5">
        <v>2</v>
      </c>
      <c r="E29" s="5">
        <v>750</v>
      </c>
      <c r="F29" s="5" t="s">
        <v>57</v>
      </c>
      <c r="G29" s="5" t="s">
        <v>20</v>
      </c>
      <c r="H29" s="15" t="s">
        <v>21</v>
      </c>
      <c r="I29" s="20" t="s">
        <v>64</v>
      </c>
      <c r="J29" s="48">
        <v>0</v>
      </c>
      <c r="K29" s="65"/>
      <c r="L29" s="52">
        <f t="shared" si="0"/>
        <v>0</v>
      </c>
      <c r="M29" s="53"/>
      <c r="N29" s="48">
        <f t="shared" si="4"/>
        <v>0</v>
      </c>
      <c r="O29" s="49"/>
      <c r="P29" s="44">
        <f t="shared" si="1"/>
        <v>0</v>
      </c>
      <c r="Q29" s="33">
        <f t="shared" si="2"/>
        <v>0</v>
      </c>
    </row>
    <row r="30" spans="1:17" ht="19.5" x14ac:dyDescent="0.25">
      <c r="A30" s="24">
        <v>28</v>
      </c>
      <c r="B30" s="39" t="s">
        <v>63</v>
      </c>
      <c r="C30" s="5" t="s">
        <v>26</v>
      </c>
      <c r="D30" s="5">
        <v>1</v>
      </c>
      <c r="E30" s="1">
        <v>420</v>
      </c>
      <c r="F30" s="1" t="s">
        <v>65</v>
      </c>
      <c r="G30" s="1" t="s">
        <v>12</v>
      </c>
      <c r="H30" s="15" t="s">
        <v>13</v>
      </c>
      <c r="I30" s="20" t="s">
        <v>46</v>
      </c>
      <c r="J30" s="48">
        <v>0</v>
      </c>
      <c r="K30" s="65"/>
      <c r="L30" s="52">
        <f t="shared" si="0"/>
        <v>0</v>
      </c>
      <c r="M30" s="53"/>
      <c r="N30" s="48">
        <f t="shared" si="4"/>
        <v>0</v>
      </c>
      <c r="O30" s="49"/>
      <c r="P30" s="44">
        <f t="shared" si="1"/>
        <v>0</v>
      </c>
      <c r="Q30" s="33">
        <f t="shared" si="2"/>
        <v>0</v>
      </c>
    </row>
    <row r="31" spans="1:17" ht="19.5" x14ac:dyDescent="0.25">
      <c r="A31" s="24">
        <v>29</v>
      </c>
      <c r="B31" s="39" t="s">
        <v>66</v>
      </c>
      <c r="C31" s="5" t="s">
        <v>11</v>
      </c>
      <c r="D31" s="5">
        <v>1</v>
      </c>
      <c r="E31" s="5">
        <v>800</v>
      </c>
      <c r="F31" s="5" t="s">
        <v>57</v>
      </c>
      <c r="G31" s="5" t="s">
        <v>12</v>
      </c>
      <c r="H31" s="15" t="s">
        <v>21</v>
      </c>
      <c r="I31" s="20" t="s">
        <v>67</v>
      </c>
      <c r="J31" s="48">
        <v>0</v>
      </c>
      <c r="K31" s="65"/>
      <c r="L31" s="52">
        <f t="shared" si="0"/>
        <v>0</v>
      </c>
      <c r="M31" s="53"/>
      <c r="N31" s="48">
        <f t="shared" si="4"/>
        <v>0</v>
      </c>
      <c r="O31" s="49"/>
      <c r="P31" s="44">
        <f t="shared" si="1"/>
        <v>0</v>
      </c>
      <c r="Q31" s="33">
        <f t="shared" si="2"/>
        <v>0</v>
      </c>
    </row>
    <row r="32" spans="1:17" ht="19.5" x14ac:dyDescent="0.25">
      <c r="A32" s="24">
        <v>30</v>
      </c>
      <c r="B32" s="39" t="s">
        <v>68</v>
      </c>
      <c r="C32" s="5" t="s">
        <v>69</v>
      </c>
      <c r="D32" s="5">
        <v>1</v>
      </c>
      <c r="E32" s="10">
        <v>800</v>
      </c>
      <c r="F32" s="5" t="s">
        <v>57</v>
      </c>
      <c r="G32" s="5" t="s">
        <v>12</v>
      </c>
      <c r="H32" s="15" t="s">
        <v>21</v>
      </c>
      <c r="I32" s="20" t="s">
        <v>67</v>
      </c>
      <c r="J32" s="48">
        <v>0</v>
      </c>
      <c r="K32" s="65"/>
      <c r="L32" s="52">
        <f t="shared" si="0"/>
        <v>0</v>
      </c>
      <c r="M32" s="53"/>
      <c r="N32" s="48">
        <f t="shared" si="4"/>
        <v>0</v>
      </c>
      <c r="O32" s="49"/>
      <c r="P32" s="44">
        <f t="shared" si="1"/>
        <v>0</v>
      </c>
      <c r="Q32" s="33">
        <f t="shared" si="2"/>
        <v>0</v>
      </c>
    </row>
    <row r="33" spans="1:17" ht="56.25" x14ac:dyDescent="0.25">
      <c r="A33" s="24">
        <v>31</v>
      </c>
      <c r="B33" s="39" t="s">
        <v>109</v>
      </c>
      <c r="C33" s="5" t="s">
        <v>26</v>
      </c>
      <c r="D33" s="5">
        <v>1</v>
      </c>
      <c r="E33" s="1">
        <v>5100</v>
      </c>
      <c r="F33" s="5" t="s">
        <v>40</v>
      </c>
      <c r="G33" s="1" t="s">
        <v>79</v>
      </c>
      <c r="H33" s="15" t="s">
        <v>13</v>
      </c>
      <c r="I33" s="42" t="s">
        <v>137</v>
      </c>
      <c r="J33" s="63">
        <v>0</v>
      </c>
      <c r="K33" s="64"/>
      <c r="L33" s="52">
        <f t="shared" si="0"/>
        <v>0</v>
      </c>
      <c r="M33" s="53"/>
      <c r="N33" s="48">
        <f t="shared" si="4"/>
        <v>0</v>
      </c>
      <c r="O33" s="49"/>
      <c r="P33" s="44">
        <f t="shared" si="1"/>
        <v>0</v>
      </c>
      <c r="Q33" s="33">
        <f t="shared" si="2"/>
        <v>0</v>
      </c>
    </row>
    <row r="34" spans="1:17" ht="39" x14ac:dyDescent="0.25">
      <c r="A34" s="24">
        <v>32</v>
      </c>
      <c r="B34" s="39" t="s">
        <v>110</v>
      </c>
      <c r="C34" s="5" t="s">
        <v>26</v>
      </c>
      <c r="D34" s="5">
        <v>1</v>
      </c>
      <c r="E34" s="1">
        <v>1500</v>
      </c>
      <c r="F34" s="5" t="s">
        <v>102</v>
      </c>
      <c r="G34" s="1" t="s">
        <v>79</v>
      </c>
      <c r="H34" s="15" t="s">
        <v>13</v>
      </c>
      <c r="I34" s="20" t="s">
        <v>138</v>
      </c>
      <c r="J34" s="50">
        <v>0</v>
      </c>
      <c r="K34" s="51"/>
      <c r="L34" s="52">
        <f t="shared" si="0"/>
        <v>0</v>
      </c>
      <c r="M34" s="53"/>
      <c r="N34" s="48">
        <f t="shared" si="4"/>
        <v>0</v>
      </c>
      <c r="O34" s="49"/>
      <c r="P34" s="44">
        <f t="shared" si="1"/>
        <v>0</v>
      </c>
      <c r="Q34" s="33">
        <f t="shared" si="2"/>
        <v>0</v>
      </c>
    </row>
    <row r="35" spans="1:17" ht="46.5" customHeight="1" x14ac:dyDescent="0.25">
      <c r="A35" s="24">
        <v>33</v>
      </c>
      <c r="B35" s="39" t="s">
        <v>82</v>
      </c>
      <c r="C35" s="5" t="s">
        <v>26</v>
      </c>
      <c r="D35" s="5">
        <v>1</v>
      </c>
      <c r="E35" s="1">
        <v>5100</v>
      </c>
      <c r="F35" s="5" t="s">
        <v>40</v>
      </c>
      <c r="G35" s="1"/>
      <c r="H35" s="15" t="s">
        <v>13</v>
      </c>
      <c r="I35" s="20" t="s">
        <v>103</v>
      </c>
      <c r="J35" s="50">
        <v>0</v>
      </c>
      <c r="K35" s="51"/>
      <c r="L35" s="52">
        <f t="shared" si="0"/>
        <v>0</v>
      </c>
      <c r="M35" s="53"/>
      <c r="N35" s="48">
        <f t="shared" si="4"/>
        <v>0</v>
      </c>
      <c r="O35" s="49"/>
      <c r="P35" s="44">
        <f t="shared" si="1"/>
        <v>0</v>
      </c>
      <c r="Q35" s="33">
        <f t="shared" si="2"/>
        <v>0</v>
      </c>
    </row>
    <row r="36" spans="1:17" ht="50.25" customHeight="1" x14ac:dyDescent="0.25">
      <c r="A36" s="24">
        <v>34</v>
      </c>
      <c r="B36" s="39" t="s">
        <v>83</v>
      </c>
      <c r="C36" s="5" t="s">
        <v>26</v>
      </c>
      <c r="D36" s="5">
        <v>1</v>
      </c>
      <c r="E36" s="1">
        <v>3000</v>
      </c>
      <c r="F36" s="5" t="s">
        <v>102</v>
      </c>
      <c r="G36" s="1"/>
      <c r="H36" s="15" t="s">
        <v>13</v>
      </c>
      <c r="I36" s="20" t="s">
        <v>104</v>
      </c>
      <c r="J36" s="50">
        <v>0</v>
      </c>
      <c r="K36" s="51"/>
      <c r="L36" s="52">
        <f t="shared" si="0"/>
        <v>0</v>
      </c>
      <c r="M36" s="53"/>
      <c r="N36" s="48">
        <f t="shared" si="4"/>
        <v>0</v>
      </c>
      <c r="O36" s="49"/>
      <c r="P36" s="44">
        <f t="shared" si="1"/>
        <v>0</v>
      </c>
      <c r="Q36" s="33">
        <f t="shared" si="2"/>
        <v>0</v>
      </c>
    </row>
    <row r="37" spans="1:17" ht="37.5" x14ac:dyDescent="0.25">
      <c r="A37" s="24">
        <v>35</v>
      </c>
      <c r="B37" s="39" t="s">
        <v>70</v>
      </c>
      <c r="C37" s="5" t="s">
        <v>71</v>
      </c>
      <c r="D37" s="5">
        <v>1</v>
      </c>
      <c r="E37" s="1">
        <v>1200</v>
      </c>
      <c r="F37" s="5" t="s">
        <v>105</v>
      </c>
      <c r="G37" s="1" t="s">
        <v>12</v>
      </c>
      <c r="H37" s="15" t="s">
        <v>13</v>
      </c>
      <c r="I37" s="20" t="s">
        <v>134</v>
      </c>
      <c r="J37" s="50">
        <v>0</v>
      </c>
      <c r="K37" s="51"/>
      <c r="L37" s="52">
        <f t="shared" si="0"/>
        <v>0</v>
      </c>
      <c r="M37" s="53"/>
      <c r="N37" s="48">
        <f t="shared" si="4"/>
        <v>0</v>
      </c>
      <c r="O37" s="49"/>
      <c r="P37" s="44">
        <f t="shared" si="1"/>
        <v>0</v>
      </c>
      <c r="Q37" s="33">
        <f t="shared" si="2"/>
        <v>0</v>
      </c>
    </row>
    <row r="38" spans="1:17" ht="37.5" x14ac:dyDescent="0.25">
      <c r="A38" s="24">
        <v>36</v>
      </c>
      <c r="B38" s="39" t="s">
        <v>70</v>
      </c>
      <c r="C38" s="5" t="s">
        <v>72</v>
      </c>
      <c r="D38" s="5">
        <v>1</v>
      </c>
      <c r="E38" s="1">
        <v>1200</v>
      </c>
      <c r="F38" s="5" t="s">
        <v>106</v>
      </c>
      <c r="G38" s="1" t="s">
        <v>12</v>
      </c>
      <c r="H38" s="15" t="s">
        <v>13</v>
      </c>
      <c r="I38" s="20" t="s">
        <v>134</v>
      </c>
      <c r="J38" s="50">
        <v>0</v>
      </c>
      <c r="K38" s="51"/>
      <c r="L38" s="52">
        <f t="shared" si="0"/>
        <v>0</v>
      </c>
      <c r="M38" s="53"/>
      <c r="N38" s="48">
        <f t="shared" si="4"/>
        <v>0</v>
      </c>
      <c r="O38" s="49"/>
      <c r="P38" s="44">
        <f t="shared" si="1"/>
        <v>0</v>
      </c>
      <c r="Q38" s="33">
        <f t="shared" si="2"/>
        <v>0</v>
      </c>
    </row>
    <row r="39" spans="1:17" ht="37.5" x14ac:dyDescent="0.25">
      <c r="A39" s="24">
        <v>37</v>
      </c>
      <c r="B39" s="39" t="s">
        <v>70</v>
      </c>
      <c r="C39" s="5" t="s">
        <v>73</v>
      </c>
      <c r="D39" s="5">
        <v>1</v>
      </c>
      <c r="E39" s="1">
        <v>1200</v>
      </c>
      <c r="F39" s="5" t="s">
        <v>106</v>
      </c>
      <c r="G39" s="1" t="s">
        <v>12</v>
      </c>
      <c r="H39" s="15" t="s">
        <v>13</v>
      </c>
      <c r="I39" s="20" t="s">
        <v>134</v>
      </c>
      <c r="J39" s="50">
        <v>0</v>
      </c>
      <c r="K39" s="51"/>
      <c r="L39" s="52">
        <f t="shared" si="0"/>
        <v>0</v>
      </c>
      <c r="M39" s="53"/>
      <c r="N39" s="48">
        <f t="shared" si="4"/>
        <v>0</v>
      </c>
      <c r="O39" s="49"/>
      <c r="P39" s="44">
        <f t="shared" si="1"/>
        <v>0</v>
      </c>
      <c r="Q39" s="33">
        <f t="shared" si="2"/>
        <v>0</v>
      </c>
    </row>
    <row r="40" spans="1:17" ht="37.5" x14ac:dyDescent="0.25">
      <c r="A40" s="24">
        <v>38</v>
      </c>
      <c r="B40" s="39" t="s">
        <v>70</v>
      </c>
      <c r="C40" s="5" t="s">
        <v>74</v>
      </c>
      <c r="D40" s="5">
        <v>1</v>
      </c>
      <c r="E40" s="1">
        <v>1200</v>
      </c>
      <c r="F40" s="5" t="s">
        <v>107</v>
      </c>
      <c r="G40" s="1" t="s">
        <v>12</v>
      </c>
      <c r="H40" s="15" t="s">
        <v>13</v>
      </c>
      <c r="I40" s="20" t="s">
        <v>134</v>
      </c>
      <c r="J40" s="50">
        <v>0</v>
      </c>
      <c r="K40" s="51"/>
      <c r="L40" s="52">
        <f t="shared" si="0"/>
        <v>0</v>
      </c>
      <c r="M40" s="53"/>
      <c r="N40" s="48">
        <f t="shared" si="4"/>
        <v>0</v>
      </c>
      <c r="O40" s="49"/>
      <c r="P40" s="44">
        <f t="shared" si="1"/>
        <v>0</v>
      </c>
      <c r="Q40" s="33">
        <f t="shared" si="2"/>
        <v>0</v>
      </c>
    </row>
    <row r="41" spans="1:17" ht="37.5" x14ac:dyDescent="0.25">
      <c r="A41" s="24">
        <v>39</v>
      </c>
      <c r="B41" s="39" t="s">
        <v>118</v>
      </c>
      <c r="C41" s="5" t="s">
        <v>19</v>
      </c>
      <c r="D41" s="5">
        <v>1</v>
      </c>
      <c r="E41" s="1">
        <v>100</v>
      </c>
      <c r="F41" s="5" t="s">
        <v>45</v>
      </c>
      <c r="G41" s="1" t="s">
        <v>79</v>
      </c>
      <c r="H41" s="15" t="s">
        <v>13</v>
      </c>
      <c r="I41" s="20" t="s">
        <v>119</v>
      </c>
      <c r="J41" s="50">
        <v>0</v>
      </c>
      <c r="K41" s="51"/>
      <c r="L41" s="52">
        <f t="shared" si="0"/>
        <v>0</v>
      </c>
      <c r="M41" s="53"/>
      <c r="N41" s="48">
        <f t="shared" si="4"/>
        <v>0</v>
      </c>
      <c r="O41" s="49"/>
      <c r="P41" s="44">
        <f t="shared" si="1"/>
        <v>0</v>
      </c>
      <c r="Q41" s="33">
        <f t="shared" si="2"/>
        <v>0</v>
      </c>
    </row>
    <row r="42" spans="1:17" ht="93.75" x14ac:dyDescent="0.25">
      <c r="A42" s="24">
        <v>40</v>
      </c>
      <c r="B42" s="39" t="s">
        <v>86</v>
      </c>
      <c r="C42" s="5" t="s">
        <v>26</v>
      </c>
      <c r="D42" s="5">
        <v>1</v>
      </c>
      <c r="E42" s="1">
        <v>30</v>
      </c>
      <c r="F42" s="5" t="s">
        <v>85</v>
      </c>
      <c r="G42" s="1" t="s">
        <v>79</v>
      </c>
      <c r="H42" s="15" t="s">
        <v>13</v>
      </c>
      <c r="I42" s="20" t="s">
        <v>100</v>
      </c>
      <c r="J42" s="50">
        <v>0</v>
      </c>
      <c r="K42" s="51"/>
      <c r="L42" s="52">
        <f t="shared" si="0"/>
        <v>0</v>
      </c>
      <c r="M42" s="53"/>
      <c r="N42" s="48">
        <f t="shared" si="4"/>
        <v>0</v>
      </c>
      <c r="O42" s="49"/>
      <c r="P42" s="44">
        <f t="shared" si="1"/>
        <v>0</v>
      </c>
      <c r="Q42" s="33">
        <f t="shared" si="2"/>
        <v>0</v>
      </c>
    </row>
    <row r="43" spans="1:17" ht="93.75" x14ac:dyDescent="0.25">
      <c r="A43" s="24">
        <v>41</v>
      </c>
      <c r="B43" s="39" t="s">
        <v>86</v>
      </c>
      <c r="C43" s="5" t="s">
        <v>32</v>
      </c>
      <c r="D43" s="5">
        <v>1</v>
      </c>
      <c r="E43" s="1">
        <v>20</v>
      </c>
      <c r="F43" s="5" t="s">
        <v>85</v>
      </c>
      <c r="G43" s="1" t="s">
        <v>79</v>
      </c>
      <c r="H43" s="15" t="s">
        <v>13</v>
      </c>
      <c r="I43" s="20" t="s">
        <v>124</v>
      </c>
      <c r="J43" s="50">
        <v>0</v>
      </c>
      <c r="K43" s="51"/>
      <c r="L43" s="52">
        <f t="shared" si="0"/>
        <v>0</v>
      </c>
      <c r="M43" s="53"/>
      <c r="N43" s="48">
        <f t="shared" si="4"/>
        <v>0</v>
      </c>
      <c r="O43" s="49"/>
      <c r="P43" s="44">
        <f t="shared" si="1"/>
        <v>0</v>
      </c>
      <c r="Q43" s="33">
        <f t="shared" si="2"/>
        <v>0</v>
      </c>
    </row>
    <row r="44" spans="1:17" ht="37.5" x14ac:dyDescent="0.25">
      <c r="A44" s="24">
        <v>42</v>
      </c>
      <c r="B44" s="39" t="s">
        <v>87</v>
      </c>
      <c r="C44" s="5" t="s">
        <v>26</v>
      </c>
      <c r="D44" s="5">
        <v>1</v>
      </c>
      <c r="E44" s="1">
        <v>510</v>
      </c>
      <c r="F44" s="5" t="s">
        <v>43</v>
      </c>
      <c r="G44" s="1" t="s">
        <v>79</v>
      </c>
      <c r="H44" s="15" t="s">
        <v>13</v>
      </c>
      <c r="I44" s="20" t="s">
        <v>80</v>
      </c>
      <c r="J44" s="50">
        <v>0</v>
      </c>
      <c r="K44" s="51"/>
      <c r="L44" s="52">
        <f t="shared" si="0"/>
        <v>0</v>
      </c>
      <c r="M44" s="53"/>
      <c r="N44" s="48">
        <f t="shared" si="4"/>
        <v>0</v>
      </c>
      <c r="O44" s="49"/>
      <c r="P44" s="44">
        <f t="shared" si="1"/>
        <v>0</v>
      </c>
      <c r="Q44" s="33">
        <f t="shared" si="2"/>
        <v>0</v>
      </c>
    </row>
    <row r="45" spans="1:17" ht="56.25" x14ac:dyDescent="0.25">
      <c r="A45" s="24">
        <v>43</v>
      </c>
      <c r="B45" s="39" t="s">
        <v>93</v>
      </c>
      <c r="C45" s="5" t="s">
        <v>42</v>
      </c>
      <c r="D45" s="5">
        <v>1</v>
      </c>
      <c r="E45" s="1">
        <v>200</v>
      </c>
      <c r="F45" s="5" t="s">
        <v>107</v>
      </c>
      <c r="G45" s="1" t="s">
        <v>79</v>
      </c>
      <c r="H45" s="15" t="s">
        <v>13</v>
      </c>
      <c r="I45" s="20" t="s">
        <v>101</v>
      </c>
      <c r="J45" s="50">
        <v>0</v>
      </c>
      <c r="K45" s="51"/>
      <c r="L45" s="52">
        <f t="shared" si="0"/>
        <v>0</v>
      </c>
      <c r="M45" s="53"/>
      <c r="N45" s="48">
        <f t="shared" si="4"/>
        <v>0</v>
      </c>
      <c r="O45" s="49"/>
      <c r="P45" s="44">
        <f t="shared" si="1"/>
        <v>0</v>
      </c>
      <c r="Q45" s="33">
        <f t="shared" si="2"/>
        <v>0</v>
      </c>
    </row>
    <row r="46" spans="1:17" ht="56.25" x14ac:dyDescent="0.25">
      <c r="A46" s="24">
        <v>44</v>
      </c>
      <c r="B46" s="39" t="s">
        <v>94</v>
      </c>
      <c r="C46" s="5" t="s">
        <v>42</v>
      </c>
      <c r="D46" s="5">
        <v>1</v>
      </c>
      <c r="E46" s="1">
        <v>100</v>
      </c>
      <c r="F46" s="5" t="s">
        <v>45</v>
      </c>
      <c r="G46" s="1" t="s">
        <v>79</v>
      </c>
      <c r="H46" s="15" t="s">
        <v>13</v>
      </c>
      <c r="I46" s="20" t="s">
        <v>101</v>
      </c>
      <c r="J46" s="50">
        <v>0</v>
      </c>
      <c r="K46" s="51"/>
      <c r="L46" s="52">
        <f t="shared" si="0"/>
        <v>0</v>
      </c>
      <c r="M46" s="53"/>
      <c r="N46" s="48">
        <f t="shared" si="4"/>
        <v>0</v>
      </c>
      <c r="O46" s="49"/>
      <c r="P46" s="44">
        <f t="shared" si="1"/>
        <v>0</v>
      </c>
      <c r="Q46" s="33">
        <f t="shared" si="2"/>
        <v>0</v>
      </c>
    </row>
    <row r="47" spans="1:17" ht="19.5" x14ac:dyDescent="0.3">
      <c r="A47" s="24">
        <v>45</v>
      </c>
      <c r="B47" s="39" t="s">
        <v>75</v>
      </c>
      <c r="C47" s="5" t="s">
        <v>32</v>
      </c>
      <c r="D47" s="5">
        <v>1</v>
      </c>
      <c r="E47" s="1">
        <v>200</v>
      </c>
      <c r="F47" s="5" t="s">
        <v>108</v>
      </c>
      <c r="G47" s="1"/>
      <c r="H47" s="15" t="s">
        <v>13</v>
      </c>
      <c r="I47" s="35" t="s">
        <v>141</v>
      </c>
      <c r="J47" s="50">
        <v>0</v>
      </c>
      <c r="K47" s="51"/>
      <c r="L47" s="52">
        <f t="shared" si="0"/>
        <v>0</v>
      </c>
      <c r="M47" s="53"/>
      <c r="N47" s="48">
        <f t="shared" si="4"/>
        <v>0</v>
      </c>
      <c r="O47" s="49"/>
      <c r="P47" s="44">
        <f t="shared" si="1"/>
        <v>0</v>
      </c>
      <c r="Q47" s="33">
        <f t="shared" si="2"/>
        <v>0</v>
      </c>
    </row>
    <row r="48" spans="1:17" ht="56.25" x14ac:dyDescent="0.25">
      <c r="A48" s="24">
        <v>46</v>
      </c>
      <c r="B48" s="39" t="s">
        <v>95</v>
      </c>
      <c r="C48" s="5" t="s">
        <v>32</v>
      </c>
      <c r="D48" s="5">
        <v>1</v>
      </c>
      <c r="E48" s="1">
        <v>2000</v>
      </c>
      <c r="F48" s="5" t="s">
        <v>78</v>
      </c>
      <c r="G48" s="1" t="s">
        <v>79</v>
      </c>
      <c r="H48" s="15" t="s">
        <v>13</v>
      </c>
      <c r="I48" s="20" t="s">
        <v>132</v>
      </c>
      <c r="J48" s="50">
        <v>0</v>
      </c>
      <c r="K48" s="51"/>
      <c r="L48" s="52">
        <f t="shared" si="0"/>
        <v>0</v>
      </c>
      <c r="M48" s="53"/>
      <c r="N48" s="48">
        <f t="shared" si="4"/>
        <v>0</v>
      </c>
      <c r="O48" s="49"/>
      <c r="P48" s="44">
        <f t="shared" si="1"/>
        <v>0</v>
      </c>
      <c r="Q48" s="33">
        <f t="shared" si="2"/>
        <v>0</v>
      </c>
    </row>
    <row r="49" spans="1:17" ht="63.75" customHeight="1" x14ac:dyDescent="0.25">
      <c r="A49" s="24">
        <v>47</v>
      </c>
      <c r="B49" s="39" t="s">
        <v>96</v>
      </c>
      <c r="C49" s="5" t="s">
        <v>32</v>
      </c>
      <c r="D49" s="5">
        <v>1</v>
      </c>
      <c r="E49" s="1">
        <v>300</v>
      </c>
      <c r="F49" s="5" t="s">
        <v>78</v>
      </c>
      <c r="G49" s="1" t="s">
        <v>79</v>
      </c>
      <c r="H49" s="15" t="s">
        <v>13</v>
      </c>
      <c r="I49" s="20" t="s">
        <v>132</v>
      </c>
      <c r="J49" s="50">
        <v>0</v>
      </c>
      <c r="K49" s="51"/>
      <c r="L49" s="52">
        <f t="shared" si="0"/>
        <v>0</v>
      </c>
      <c r="M49" s="53"/>
      <c r="N49" s="48">
        <f t="shared" si="4"/>
        <v>0</v>
      </c>
      <c r="O49" s="49"/>
      <c r="P49" s="44">
        <f t="shared" si="1"/>
        <v>0</v>
      </c>
      <c r="Q49" s="33">
        <f t="shared" si="2"/>
        <v>0</v>
      </c>
    </row>
    <row r="50" spans="1:17" ht="63.75" customHeight="1" x14ac:dyDescent="0.25">
      <c r="A50" s="24">
        <v>48</v>
      </c>
      <c r="B50" s="39" t="s">
        <v>95</v>
      </c>
      <c r="C50" s="5" t="s">
        <v>26</v>
      </c>
      <c r="D50" s="5">
        <v>1</v>
      </c>
      <c r="E50" s="1">
        <v>1000</v>
      </c>
      <c r="F50" s="5" t="s">
        <v>78</v>
      </c>
      <c r="G50" s="1" t="s">
        <v>79</v>
      </c>
      <c r="H50" s="15" t="s">
        <v>13</v>
      </c>
      <c r="I50" s="20" t="s">
        <v>133</v>
      </c>
      <c r="J50" s="50">
        <v>0</v>
      </c>
      <c r="K50" s="51"/>
      <c r="L50" s="52">
        <f t="shared" si="0"/>
        <v>0</v>
      </c>
      <c r="M50" s="53"/>
      <c r="N50" s="48">
        <f t="shared" si="4"/>
        <v>0</v>
      </c>
      <c r="O50" s="49"/>
      <c r="P50" s="44">
        <f t="shared" si="1"/>
        <v>0</v>
      </c>
      <c r="Q50" s="33">
        <f t="shared" si="2"/>
        <v>0</v>
      </c>
    </row>
    <row r="51" spans="1:17" ht="63.75" customHeight="1" x14ac:dyDescent="0.25">
      <c r="A51" s="24">
        <v>49</v>
      </c>
      <c r="B51" s="39" t="s">
        <v>96</v>
      </c>
      <c r="C51" s="5" t="s">
        <v>26</v>
      </c>
      <c r="D51" s="5">
        <v>1</v>
      </c>
      <c r="E51" s="1">
        <v>200</v>
      </c>
      <c r="F51" s="5" t="s">
        <v>78</v>
      </c>
      <c r="G51" s="1" t="s">
        <v>79</v>
      </c>
      <c r="H51" s="15" t="s">
        <v>13</v>
      </c>
      <c r="I51" s="20" t="s">
        <v>133</v>
      </c>
      <c r="J51" s="50">
        <v>0</v>
      </c>
      <c r="K51" s="51"/>
      <c r="L51" s="52">
        <f t="shared" si="0"/>
        <v>0</v>
      </c>
      <c r="M51" s="53"/>
      <c r="N51" s="48">
        <f t="shared" si="4"/>
        <v>0</v>
      </c>
      <c r="O51" s="49"/>
      <c r="P51" s="44">
        <f t="shared" si="1"/>
        <v>0</v>
      </c>
      <c r="Q51" s="33">
        <f t="shared" si="2"/>
        <v>0</v>
      </c>
    </row>
    <row r="52" spans="1:17" ht="37.5" x14ac:dyDescent="0.25">
      <c r="A52" s="24">
        <v>50</v>
      </c>
      <c r="B52" s="39" t="s">
        <v>81</v>
      </c>
      <c r="C52" s="5" t="s">
        <v>26</v>
      </c>
      <c r="D52" s="5">
        <v>2</v>
      </c>
      <c r="E52" s="1">
        <v>290</v>
      </c>
      <c r="F52" s="5" t="s">
        <v>43</v>
      </c>
      <c r="G52" s="1" t="s">
        <v>79</v>
      </c>
      <c r="H52" s="15" t="s">
        <v>13</v>
      </c>
      <c r="I52" s="20" t="s">
        <v>111</v>
      </c>
      <c r="J52" s="50">
        <v>0</v>
      </c>
      <c r="K52" s="51"/>
      <c r="L52" s="52">
        <f t="shared" si="0"/>
        <v>0</v>
      </c>
      <c r="M52" s="53"/>
      <c r="N52" s="48">
        <f t="shared" si="4"/>
        <v>0</v>
      </c>
      <c r="O52" s="49"/>
      <c r="P52" s="44">
        <f t="shared" si="1"/>
        <v>0</v>
      </c>
      <c r="Q52" s="33">
        <f t="shared" si="2"/>
        <v>0</v>
      </c>
    </row>
    <row r="53" spans="1:17" ht="56.25" x14ac:dyDescent="0.3">
      <c r="A53" s="24">
        <v>51</v>
      </c>
      <c r="B53" s="39" t="s">
        <v>97</v>
      </c>
      <c r="C53" s="5" t="s">
        <v>32</v>
      </c>
      <c r="D53" s="5">
        <v>50</v>
      </c>
      <c r="E53" s="1">
        <v>100</v>
      </c>
      <c r="F53" s="5" t="s">
        <v>84</v>
      </c>
      <c r="G53" s="1" t="s">
        <v>79</v>
      </c>
      <c r="H53" s="15" t="s">
        <v>13</v>
      </c>
      <c r="I53" s="36" t="s">
        <v>88</v>
      </c>
      <c r="J53" s="50">
        <v>0</v>
      </c>
      <c r="K53" s="51"/>
      <c r="L53" s="52">
        <f t="shared" si="0"/>
        <v>0</v>
      </c>
      <c r="M53" s="53"/>
      <c r="N53" s="48">
        <f t="shared" si="4"/>
        <v>0</v>
      </c>
      <c r="O53" s="49"/>
      <c r="P53" s="44">
        <f t="shared" si="1"/>
        <v>0</v>
      </c>
      <c r="Q53" s="33">
        <f t="shared" si="2"/>
        <v>0</v>
      </c>
    </row>
    <row r="54" spans="1:17" ht="56.25" x14ac:dyDescent="0.3">
      <c r="A54" s="24">
        <v>52</v>
      </c>
      <c r="B54" s="39" t="s">
        <v>98</v>
      </c>
      <c r="C54" s="5" t="s">
        <v>32</v>
      </c>
      <c r="D54" s="5">
        <v>50</v>
      </c>
      <c r="E54" s="1">
        <v>150</v>
      </c>
      <c r="F54" s="5" t="s">
        <v>84</v>
      </c>
      <c r="G54" s="1" t="s">
        <v>79</v>
      </c>
      <c r="H54" s="15" t="s">
        <v>13</v>
      </c>
      <c r="I54" s="36" t="s">
        <v>116</v>
      </c>
      <c r="J54" s="50">
        <v>0</v>
      </c>
      <c r="K54" s="51"/>
      <c r="L54" s="52">
        <f t="shared" si="0"/>
        <v>0</v>
      </c>
      <c r="M54" s="53"/>
      <c r="N54" s="48">
        <f t="shared" si="4"/>
        <v>0</v>
      </c>
      <c r="O54" s="49"/>
      <c r="P54" s="44">
        <f t="shared" si="1"/>
        <v>0</v>
      </c>
      <c r="Q54" s="33">
        <f t="shared" si="2"/>
        <v>0</v>
      </c>
    </row>
    <row r="55" spans="1:17" ht="56.25" x14ac:dyDescent="0.3">
      <c r="A55" s="24">
        <v>53</v>
      </c>
      <c r="B55" s="39" t="s">
        <v>99</v>
      </c>
      <c r="C55" s="5" t="s">
        <v>32</v>
      </c>
      <c r="D55" s="5">
        <v>50</v>
      </c>
      <c r="E55" s="1">
        <v>50</v>
      </c>
      <c r="F55" s="5" t="s">
        <v>84</v>
      </c>
      <c r="G55" s="1" t="s">
        <v>79</v>
      </c>
      <c r="H55" s="15" t="s">
        <v>13</v>
      </c>
      <c r="I55" s="36" t="s">
        <v>116</v>
      </c>
      <c r="J55" s="50">
        <v>0</v>
      </c>
      <c r="K55" s="51"/>
      <c r="L55" s="52">
        <f t="shared" si="0"/>
        <v>0</v>
      </c>
      <c r="M55" s="53"/>
      <c r="N55" s="48">
        <f t="shared" si="4"/>
        <v>0</v>
      </c>
      <c r="O55" s="49"/>
      <c r="P55" s="44">
        <f t="shared" si="1"/>
        <v>0</v>
      </c>
      <c r="Q55" s="33">
        <f t="shared" si="2"/>
        <v>0</v>
      </c>
    </row>
    <row r="56" spans="1:17" ht="56.25" x14ac:dyDescent="0.3">
      <c r="A56" s="24">
        <v>54</v>
      </c>
      <c r="B56" s="39" t="s">
        <v>98</v>
      </c>
      <c r="C56" s="5" t="s">
        <v>19</v>
      </c>
      <c r="D56" s="5">
        <v>50</v>
      </c>
      <c r="E56" s="1">
        <v>100</v>
      </c>
      <c r="F56" s="5" t="s">
        <v>84</v>
      </c>
      <c r="G56" s="1" t="s">
        <v>79</v>
      </c>
      <c r="H56" s="15" t="s">
        <v>13</v>
      </c>
      <c r="I56" s="36" t="s">
        <v>116</v>
      </c>
      <c r="J56" s="50">
        <v>0</v>
      </c>
      <c r="K56" s="51"/>
      <c r="L56" s="52">
        <f t="shared" si="0"/>
        <v>0</v>
      </c>
      <c r="M56" s="53"/>
      <c r="N56" s="48">
        <f t="shared" si="4"/>
        <v>0</v>
      </c>
      <c r="O56" s="49"/>
      <c r="P56" s="44">
        <f t="shared" si="1"/>
        <v>0</v>
      </c>
      <c r="Q56" s="33">
        <f t="shared" si="2"/>
        <v>0</v>
      </c>
    </row>
    <row r="57" spans="1:17" ht="75" x14ac:dyDescent="0.25">
      <c r="A57" s="24">
        <v>55</v>
      </c>
      <c r="B57" s="39" t="s">
        <v>121</v>
      </c>
      <c r="C57" s="5" t="s">
        <v>122</v>
      </c>
      <c r="D57" s="5">
        <v>4</v>
      </c>
      <c r="E57" s="1">
        <v>50</v>
      </c>
      <c r="F57" s="5" t="s">
        <v>105</v>
      </c>
      <c r="G57" s="1" t="s">
        <v>20</v>
      </c>
      <c r="H57" s="15" t="s">
        <v>13</v>
      </c>
      <c r="I57" s="20" t="s">
        <v>123</v>
      </c>
      <c r="J57" s="50">
        <v>0</v>
      </c>
      <c r="K57" s="51"/>
      <c r="L57" s="52">
        <f t="shared" si="0"/>
        <v>0</v>
      </c>
      <c r="M57" s="53"/>
      <c r="N57" s="48">
        <f t="shared" si="4"/>
        <v>0</v>
      </c>
      <c r="O57" s="49"/>
      <c r="P57" s="44">
        <f t="shared" si="1"/>
        <v>0</v>
      </c>
      <c r="Q57" s="33">
        <f t="shared" si="2"/>
        <v>0</v>
      </c>
    </row>
    <row r="58" spans="1:17" ht="57" thickBot="1" x14ac:dyDescent="0.35">
      <c r="A58" s="46">
        <v>56</v>
      </c>
      <c r="B58" s="40" t="s">
        <v>76</v>
      </c>
      <c r="C58" s="21" t="s">
        <v>77</v>
      </c>
      <c r="D58" s="21">
        <v>2</v>
      </c>
      <c r="E58" s="1">
        <v>100</v>
      </c>
      <c r="F58" s="21">
        <v>250</v>
      </c>
      <c r="G58" s="22" t="s">
        <v>79</v>
      </c>
      <c r="H58" s="23" t="s">
        <v>13</v>
      </c>
      <c r="I58" s="37" t="s">
        <v>112</v>
      </c>
      <c r="J58" s="61">
        <v>0</v>
      </c>
      <c r="K58" s="62"/>
      <c r="L58" s="59">
        <f t="shared" si="0"/>
        <v>0</v>
      </c>
      <c r="M58" s="60"/>
      <c r="N58" s="57">
        <f t="shared" si="4"/>
        <v>0</v>
      </c>
      <c r="O58" s="58"/>
      <c r="P58" s="45">
        <f t="shared" si="1"/>
        <v>0</v>
      </c>
      <c r="Q58" s="34">
        <f t="shared" si="2"/>
        <v>0</v>
      </c>
    </row>
    <row r="59" spans="1:17" ht="15" x14ac:dyDescent="0.25">
      <c r="A59" s="77" t="s">
        <v>114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9"/>
      <c r="M59" s="79"/>
      <c r="N59" s="79"/>
      <c r="O59" s="80"/>
      <c r="P59" s="84">
        <f>SUM(P3:P58)</f>
        <v>0</v>
      </c>
      <c r="Q59" s="84">
        <f>SUM(Q3:Q58)</f>
        <v>0</v>
      </c>
    </row>
    <row r="60" spans="1:17" ht="25.5" customHeight="1" thickBot="1" x14ac:dyDescent="0.3">
      <c r="A60" s="81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3"/>
      <c r="P60" s="85"/>
      <c r="Q60" s="85"/>
    </row>
    <row r="61" spans="1:17" ht="15" x14ac:dyDescent="0.25">
      <c r="A61"/>
      <c r="B61" s="55"/>
      <c r="C61" s="55"/>
      <c r="D61" s="55"/>
    </row>
    <row r="62" spans="1:17" ht="15.75" thickBot="1" x14ac:dyDescent="0.3">
      <c r="A62"/>
      <c r="B62" s="56"/>
      <c r="C62" s="56"/>
      <c r="D62" s="56"/>
    </row>
    <row r="63" spans="1:17" ht="15" customHeight="1" x14ac:dyDescent="0.25">
      <c r="A63"/>
      <c r="B63" s="86" t="s">
        <v>115</v>
      </c>
      <c r="C63" s="87"/>
      <c r="D63" s="88"/>
    </row>
    <row r="64" spans="1:17" ht="42" customHeight="1" thickBot="1" x14ac:dyDescent="0.3">
      <c r="A64"/>
      <c r="B64" s="89"/>
      <c r="C64" s="90"/>
      <c r="D64" s="91"/>
    </row>
    <row r="65" spans="1:4" ht="15.75" thickBot="1" x14ac:dyDescent="0.3">
      <c r="A65"/>
      <c r="B65" s="54"/>
      <c r="C65" s="54"/>
      <c r="D65" s="54"/>
    </row>
    <row r="66" spans="1:4" ht="15" customHeight="1" x14ac:dyDescent="0.25">
      <c r="A66"/>
    </row>
    <row r="67" spans="1:4" ht="27.75" customHeight="1" x14ac:dyDescent="0.25">
      <c r="A67"/>
    </row>
    <row r="68" spans="1:4" ht="15" x14ac:dyDescent="0.25">
      <c r="A68"/>
    </row>
    <row r="69" spans="1:4" ht="15" x14ac:dyDescent="0.25">
      <c r="A69"/>
    </row>
    <row r="70" spans="1:4" ht="15" x14ac:dyDescent="0.25">
      <c r="A70"/>
    </row>
    <row r="71" spans="1:4" ht="15" x14ac:dyDescent="0.25">
      <c r="A71"/>
    </row>
    <row r="72" spans="1:4" ht="15" x14ac:dyDescent="0.25">
      <c r="A72"/>
    </row>
    <row r="73" spans="1:4" ht="15" x14ac:dyDescent="0.25">
      <c r="A73"/>
    </row>
    <row r="74" spans="1:4" ht="15" x14ac:dyDescent="0.25">
      <c r="A74"/>
    </row>
    <row r="75" spans="1:4" ht="15" x14ac:dyDescent="0.25">
      <c r="A75"/>
    </row>
  </sheetData>
  <mergeCells count="181">
    <mergeCell ref="N50:O50"/>
    <mergeCell ref="J38:K38"/>
    <mergeCell ref="J39:K39"/>
    <mergeCell ref="J40:K40"/>
    <mergeCell ref="J42:K42"/>
    <mergeCell ref="J44:K44"/>
    <mergeCell ref="J45:K45"/>
    <mergeCell ref="J46:K46"/>
    <mergeCell ref="J47:K47"/>
    <mergeCell ref="J48:K48"/>
    <mergeCell ref="J49:K49"/>
    <mergeCell ref="L38:M38"/>
    <mergeCell ref="L39:M39"/>
    <mergeCell ref="L40:M40"/>
    <mergeCell ref="L42:M42"/>
    <mergeCell ref="N45:O45"/>
    <mergeCell ref="N46:O46"/>
    <mergeCell ref="N47:O47"/>
    <mergeCell ref="N48:O48"/>
    <mergeCell ref="N38:O38"/>
    <mergeCell ref="N39:O39"/>
    <mergeCell ref="N40:O40"/>
    <mergeCell ref="N42:O42"/>
    <mergeCell ref="N44:O44"/>
    <mergeCell ref="B1:E1"/>
    <mergeCell ref="L1:M1"/>
    <mergeCell ref="N1:O1"/>
    <mergeCell ref="J1:K1"/>
    <mergeCell ref="A59:O60"/>
    <mergeCell ref="P59:P60"/>
    <mergeCell ref="Q59:Q60"/>
    <mergeCell ref="B63:D64"/>
    <mergeCell ref="J4:K4"/>
    <mergeCell ref="L4:M4"/>
    <mergeCell ref="N4:O4"/>
    <mergeCell ref="J5:K5"/>
    <mergeCell ref="L5:M5"/>
    <mergeCell ref="N5:O5"/>
    <mergeCell ref="J9:K9"/>
    <mergeCell ref="L9:M9"/>
    <mergeCell ref="N9:O9"/>
    <mergeCell ref="N12:O12"/>
    <mergeCell ref="J13:K13"/>
    <mergeCell ref="L13:M13"/>
    <mergeCell ref="N13:O13"/>
    <mergeCell ref="J2:K2"/>
    <mergeCell ref="L2:M2"/>
    <mergeCell ref="N2:O2"/>
    <mergeCell ref="J3:K3"/>
    <mergeCell ref="L3:M3"/>
    <mergeCell ref="N3:O3"/>
    <mergeCell ref="J8:K8"/>
    <mergeCell ref="L8:M8"/>
    <mergeCell ref="N8:O8"/>
    <mergeCell ref="J6:K6"/>
    <mergeCell ref="L6:M6"/>
    <mergeCell ref="N6:O6"/>
    <mergeCell ref="J7:K7"/>
    <mergeCell ref="L7:M7"/>
    <mergeCell ref="N7:O7"/>
    <mergeCell ref="N14:O14"/>
    <mergeCell ref="J10:K10"/>
    <mergeCell ref="L10:M10"/>
    <mergeCell ref="N10:O10"/>
    <mergeCell ref="J11:K11"/>
    <mergeCell ref="J15:K15"/>
    <mergeCell ref="L15:M15"/>
    <mergeCell ref="N15:O15"/>
    <mergeCell ref="L19:M19"/>
    <mergeCell ref="N19:O19"/>
    <mergeCell ref="J16:K16"/>
    <mergeCell ref="L16:M16"/>
    <mergeCell ref="N16:O16"/>
    <mergeCell ref="L11:M11"/>
    <mergeCell ref="N11:O11"/>
    <mergeCell ref="J12:K12"/>
    <mergeCell ref="L12:M12"/>
    <mergeCell ref="J14:K14"/>
    <mergeCell ref="L14:M14"/>
    <mergeCell ref="J20:K20"/>
    <mergeCell ref="L20:M20"/>
    <mergeCell ref="N20:O20"/>
    <mergeCell ref="J23:K23"/>
    <mergeCell ref="L23:M23"/>
    <mergeCell ref="N23:O23"/>
    <mergeCell ref="J18:K18"/>
    <mergeCell ref="L18:M18"/>
    <mergeCell ref="N18:O18"/>
    <mergeCell ref="J19:K19"/>
    <mergeCell ref="J27:K27"/>
    <mergeCell ref="L27:M27"/>
    <mergeCell ref="N27:O27"/>
    <mergeCell ref="J26:K26"/>
    <mergeCell ref="L26:M26"/>
    <mergeCell ref="N26:O26"/>
    <mergeCell ref="J21:K21"/>
    <mergeCell ref="L21:M21"/>
    <mergeCell ref="N21:O21"/>
    <mergeCell ref="J24:K24"/>
    <mergeCell ref="L24:M24"/>
    <mergeCell ref="N24:O24"/>
    <mergeCell ref="J31:K31"/>
    <mergeCell ref="L31:M31"/>
    <mergeCell ref="N31:O31"/>
    <mergeCell ref="N17:O17"/>
    <mergeCell ref="J17:K17"/>
    <mergeCell ref="L17:M17"/>
    <mergeCell ref="J32:K32"/>
    <mergeCell ref="L32:M32"/>
    <mergeCell ref="N32:O32"/>
    <mergeCell ref="J29:K29"/>
    <mergeCell ref="L29:M29"/>
    <mergeCell ref="N29:O29"/>
    <mergeCell ref="J28:K28"/>
    <mergeCell ref="L28:M28"/>
    <mergeCell ref="N28:O28"/>
    <mergeCell ref="J30:K30"/>
    <mergeCell ref="L30:M30"/>
    <mergeCell ref="N30:O30"/>
    <mergeCell ref="J25:K25"/>
    <mergeCell ref="L25:M25"/>
    <mergeCell ref="N25:O25"/>
    <mergeCell ref="J22:K22"/>
    <mergeCell ref="L22:M22"/>
    <mergeCell ref="N22:O22"/>
    <mergeCell ref="N33:O33"/>
    <mergeCell ref="J34:K34"/>
    <mergeCell ref="L34:M34"/>
    <mergeCell ref="N34:O34"/>
    <mergeCell ref="J36:K36"/>
    <mergeCell ref="J37:K37"/>
    <mergeCell ref="L36:M36"/>
    <mergeCell ref="L37:M37"/>
    <mergeCell ref="N36:O36"/>
    <mergeCell ref="N37:O37"/>
    <mergeCell ref="N35:O35"/>
    <mergeCell ref="L35:M35"/>
    <mergeCell ref="J35:K35"/>
    <mergeCell ref="J54:K54"/>
    <mergeCell ref="J55:K55"/>
    <mergeCell ref="J56:K56"/>
    <mergeCell ref="J58:K58"/>
    <mergeCell ref="L44:M44"/>
    <mergeCell ref="L45:M45"/>
    <mergeCell ref="L52:M52"/>
    <mergeCell ref="L53:M53"/>
    <mergeCell ref="J33:K33"/>
    <mergeCell ref="L33:M33"/>
    <mergeCell ref="J41:K41"/>
    <mergeCell ref="L41:M41"/>
    <mergeCell ref="J50:K50"/>
    <mergeCell ref="L50:M50"/>
    <mergeCell ref="L46:M46"/>
    <mergeCell ref="L47:M47"/>
    <mergeCell ref="L48:M48"/>
    <mergeCell ref="L49:M49"/>
    <mergeCell ref="J51:K51"/>
    <mergeCell ref="N41:O41"/>
    <mergeCell ref="J43:K43"/>
    <mergeCell ref="L43:M43"/>
    <mergeCell ref="N43:O43"/>
    <mergeCell ref="B65:D65"/>
    <mergeCell ref="B61:D62"/>
    <mergeCell ref="N54:O54"/>
    <mergeCell ref="N55:O55"/>
    <mergeCell ref="N56:O56"/>
    <mergeCell ref="N58:O58"/>
    <mergeCell ref="L54:M54"/>
    <mergeCell ref="L55:M55"/>
    <mergeCell ref="L56:M56"/>
    <mergeCell ref="L58:M58"/>
    <mergeCell ref="J57:K57"/>
    <mergeCell ref="L57:M57"/>
    <mergeCell ref="N57:O57"/>
    <mergeCell ref="N49:O49"/>
    <mergeCell ref="N52:O52"/>
    <mergeCell ref="N53:O53"/>
    <mergeCell ref="L51:M51"/>
    <mergeCell ref="N51:O51"/>
    <mergeCell ref="J52:K52"/>
    <mergeCell ref="J53:K53"/>
  </mergeCells>
  <pageMargins left="0.7" right="0.7" top="0.75" bottom="0.75" header="0.3" footer="0.3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podrobná špec. predmetu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Sahajová</dc:creator>
  <cp:lastModifiedBy>Simona Sahajová</cp:lastModifiedBy>
  <cp:lastPrinted>2020-11-11T06:45:35Z</cp:lastPrinted>
  <dcterms:created xsi:type="dcterms:W3CDTF">2020-09-23T10:18:44Z</dcterms:created>
  <dcterms:modified xsi:type="dcterms:W3CDTF">2020-12-03T14:21:08Z</dcterms:modified>
</cp:coreProperties>
</file>